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Rapport financier FQIS" sheetId="1" r:id="rId1"/>
    <sheet name="Calcul des salaires" sheetId="2" r:id="rId2"/>
    <sheet name="Factures" sheetId="3" r:id="rId3"/>
    <sheet name="Contributions non monétaires" sheetId="4" r:id="rId4"/>
  </sheets>
  <definedNames/>
  <calcPr fullCalcOnLoad="1"/>
</workbook>
</file>

<file path=xl/sharedStrings.xml><?xml version="1.0" encoding="utf-8"?>
<sst xmlns="http://schemas.openxmlformats.org/spreadsheetml/2006/main" count="319" uniqueCount="97">
  <si>
    <t>Total</t>
  </si>
  <si>
    <t>Revenus</t>
  </si>
  <si>
    <t>2020-2021</t>
  </si>
  <si>
    <t>2021-2022</t>
  </si>
  <si>
    <t>2022-2023</t>
  </si>
  <si>
    <t>%</t>
  </si>
  <si>
    <t>Promoteur</t>
  </si>
  <si>
    <t/>
  </si>
  <si>
    <t>Autres sources (précisez )</t>
  </si>
  <si>
    <t>Total des revenus</t>
  </si>
  <si>
    <t>Dépenses admissibles</t>
  </si>
  <si>
    <t>Avantages sociaux</t>
  </si>
  <si>
    <t>Frais d’activités et de comités</t>
  </si>
  <si>
    <t xml:space="preserve">Frais de déplacement et de représentation </t>
  </si>
  <si>
    <t>Location bureau et équipement</t>
  </si>
  <si>
    <t>Publicité, promotion et diffusion</t>
  </si>
  <si>
    <t>Honoraires professionnels</t>
  </si>
  <si>
    <t>Matériel, fournitures de bureau, équipement</t>
  </si>
  <si>
    <t>Frais d’accompagnement, de recherche, formation, évaluation</t>
  </si>
  <si>
    <t>Total des dépenses admissibles</t>
  </si>
  <si>
    <t>Explication des écarts</t>
  </si>
  <si>
    <t>% réel</t>
  </si>
  <si>
    <t>Sous-total monétaire</t>
  </si>
  <si>
    <t>Salaires</t>
  </si>
  <si>
    <t>Autres (préciser)</t>
  </si>
  <si>
    <t>Frais de coordination</t>
  </si>
  <si>
    <t>Frais d'administration (maximum 10%)</t>
  </si>
  <si>
    <t>Rapport au 31 mars 2020*</t>
  </si>
  <si>
    <t>Rapport au 31 mars 2021*</t>
  </si>
  <si>
    <t>Rapport au 31 mars 2022*</t>
  </si>
  <si>
    <t>Rapport au 31 mars 2023*</t>
  </si>
  <si>
    <t>Contributions non monétaires**</t>
  </si>
  <si>
    <t>Sous-total non monétaire</t>
  </si>
  <si>
    <t>Contributions non monétaires</t>
  </si>
  <si>
    <t>Période du rapport:</t>
  </si>
  <si>
    <t>Nom et numéro de référence de l'initiative:</t>
  </si>
  <si>
    <t>Organisme promoteur:</t>
  </si>
  <si>
    <t>BUDGET 2019-2020 AN 1</t>
  </si>
  <si>
    <t>BUDGET 2020-2021 AN 2</t>
  </si>
  <si>
    <t>BUDGET 2021-2022 AN 3</t>
  </si>
  <si>
    <t>BUDGET 2022-2023 AN 4</t>
  </si>
  <si>
    <t>BUDGET Total</t>
  </si>
  <si>
    <t>BUDGET %</t>
  </si>
  <si>
    <t>Total des dépenses réelles</t>
  </si>
  <si>
    <t>Mesure 11 - FQIS</t>
  </si>
  <si>
    <t xml:space="preserve">Mesure 13.1 </t>
  </si>
  <si>
    <t>Mesure 3.1</t>
  </si>
  <si>
    <t>Surplus/Déficit annuel</t>
  </si>
  <si>
    <t>FOURNISSEUR</t>
  </si>
  <si>
    <t>DATE DE L'ACHAT</t>
  </si>
  <si>
    <t>MONTANT AVANT TAXES</t>
  </si>
  <si>
    <t>TPS</t>
  </si>
  <si>
    <t>TVQ</t>
  </si>
  <si>
    <t>TOTAL</t>
  </si>
  <si>
    <t>…</t>
  </si>
  <si>
    <t>M. X</t>
  </si>
  <si>
    <t>M. Y</t>
  </si>
  <si>
    <t>M. Z</t>
  </si>
  <si>
    <t>Ex.: Frais d'activités et de comités</t>
  </si>
  <si>
    <t>Indiquer le calcul pour les salaires et avantages sociaux.</t>
  </si>
  <si>
    <t>Taux</t>
  </si>
  <si>
    <t>Total salaire</t>
  </si>
  <si>
    <t>Exemple :</t>
  </si>
  <si>
    <t>Nom de la RH</t>
  </si>
  <si>
    <t>Mme X</t>
  </si>
  <si>
    <t># semaines</t>
  </si>
  <si>
    <t># heures</t>
  </si>
  <si>
    <t>% avantages</t>
  </si>
  <si>
    <t>Total avantages</t>
  </si>
  <si>
    <t>Fournir une pièce justificative comme le relevé des salaires cumulatif pour la période concernée pour chaque RH.</t>
  </si>
  <si>
    <t>Fournir une pièce justificative pour les contributions non monétaire. Ex.: Une lettre qui confirme une contribution de x $ pour photocopies, prêt de local…</t>
  </si>
  <si>
    <t xml:space="preserve">Fournir un tableau pour compiler le temps des partenaires et ressources dans les rencontres, comités… </t>
  </si>
  <si>
    <t>Ex.: de tableau</t>
  </si>
  <si>
    <t>Sujet de la rencontre/comité</t>
  </si>
  <si>
    <t>Date</t>
  </si>
  <si>
    <t>Nom organisme</t>
  </si>
  <si>
    <t># RH</t>
  </si>
  <si>
    <t>Comité de suivi</t>
  </si>
  <si>
    <t>Organisme X</t>
  </si>
  <si>
    <t>Durée (heure)</t>
  </si>
  <si>
    <t>Taux horaire moyen : ex.: 50 $</t>
  </si>
  <si>
    <t>Moitié taxes</t>
  </si>
  <si>
    <t>Total des contributions non monétaire pour l'année 202_-202_</t>
  </si>
  <si>
    <t>* La période de reddition de comptes peut varier selon l'initiative. Se référer à votre protocole d'entente pour ajuster vos dates de période de rapport financier.</t>
  </si>
  <si>
    <t>POSTE DE DÉPENSE</t>
  </si>
  <si>
    <t># DE FACTURE</t>
  </si>
  <si>
    <t>OU</t>
  </si>
  <si>
    <t>Fournir toutes les pièces justificatives. Toutes les pièces justificatives doivent être numérotées et classées par poste de dépense.</t>
  </si>
  <si>
    <t>Ne pas oublier de tenir compte de la partie des taxes remboursables (50 %) tel qu'indiqué au protocole d'entente. Ce tableau en tient compte dans le calcul du total.</t>
  </si>
  <si>
    <t>CONSIGNES :</t>
  </si>
  <si>
    <t>Se référer à votre protocole d'entente et/ou avenant(s) au protocole. Selon la clause, fournir un rapport de vérification comptable avec une annexe spécifique au projet FQIS.</t>
  </si>
  <si>
    <t>Ou</t>
  </si>
  <si>
    <t xml:space="preserve">CONSIGNES : </t>
  </si>
  <si>
    <r>
      <t xml:space="preserve">** </t>
    </r>
    <r>
      <rPr>
        <b/>
        <i/>
        <sz val="12"/>
        <color indexed="60"/>
        <rFont val="Arial"/>
        <family val="2"/>
      </rPr>
      <t>Précisez les revenus associés à la valeur de ces contributions et complétez le tableau.</t>
    </r>
  </si>
  <si>
    <t>Dans tous les cas, les promoteurs doivent fournir une pièce justificative des contributions non monétaires afin d'assurer le % en contribution du milieu dans le coût total du projet.</t>
  </si>
  <si>
    <t xml:space="preserve">Indiquer l'année de la reddition de comptes ou dupliquer l'onglet à chaque année : </t>
  </si>
  <si>
    <t>Utiliser le même rapport financier à chaque reddition de comptes à partir de la version vérifiée par le Consortium pour un meilleur suivi.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</si>
</sst>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#,##0.00\ &quot;$&quot;"/>
    <numFmt numFmtId="175" formatCode="_ * #,##0.00_)\ [$€-1]_ ;_ * \(#,##0.00\)\ [$€-1]_ ;_ * &quot;-&quot;??_)\ [$€-1]_ "/>
    <numFmt numFmtId="176" formatCode="#,##0.0\ &quot;$&quot;"/>
    <numFmt numFmtId="177" formatCode="#,##0\ &quot;$&quot;"/>
    <numFmt numFmtId="178" formatCode="[$-C0C]d\ mmmm\ yyyy"/>
    <numFmt numFmtId="179" formatCode="_ * #,##0.0_)\ &quot;$&quot;_ ;_ * \(#,##0.0\)\ &quot;$&quot;_ ;_ * &quot;-&quot;??_)\ &quot;$&quot;_ ;_ @_ "/>
    <numFmt numFmtId="180" formatCode="_ * #,##0_)\ &quot;$&quot;_ ;_ * \(#,##0\)\ &quot;$&quot;_ ;_ * &quot;-&quot;??_)\ &quot;$&quot;_ ;_ @_ "/>
    <numFmt numFmtId="181" formatCode="0.0000%"/>
    <numFmt numFmtId="182" formatCode="0.0000"/>
    <numFmt numFmtId="183" formatCode="#,##0.0000\ &quot;$&quot;"/>
    <numFmt numFmtId="184" formatCode="[$-F400]h:mm:ss\ AM/PM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60"/>
      <name val="Arial"/>
      <family val="2"/>
    </font>
    <font>
      <b/>
      <i/>
      <sz val="12"/>
      <color indexed="1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/>
      <name val="Calibri"/>
      <family val="2"/>
    </font>
    <font>
      <b/>
      <sz val="12"/>
      <color theme="0"/>
      <name val="Calibri"/>
      <family val="2"/>
    </font>
    <font>
      <b/>
      <i/>
      <sz val="11"/>
      <color theme="1"/>
      <name val="Calibri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4"/>
      <color theme="1"/>
      <name val="Calibri"/>
      <family val="2"/>
    </font>
    <font>
      <b/>
      <sz val="10"/>
      <color rgb="FFC00000"/>
      <name val="Arial"/>
      <family val="2"/>
    </font>
    <font>
      <b/>
      <i/>
      <sz val="12"/>
      <color theme="5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sz val="10"/>
      <color rgb="FFC00000"/>
      <name val="Arial"/>
      <family val="2"/>
    </font>
    <font>
      <b/>
      <sz val="12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8"/>
      </left>
      <right/>
      <top/>
      <bottom/>
    </border>
    <border>
      <left style="thin">
        <color theme="8"/>
      </left>
      <right style="thin">
        <color theme="8"/>
      </right>
      <top/>
      <bottom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thin">
        <color theme="8"/>
      </right>
      <top style="hair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hair">
        <color theme="8"/>
      </bottom>
    </border>
    <border>
      <left style="thin">
        <color theme="8"/>
      </left>
      <right/>
      <top style="hair">
        <color theme="8"/>
      </top>
      <bottom style="hair">
        <color theme="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4"/>
      </bottom>
    </border>
    <border>
      <left style="thin">
        <color theme="8"/>
      </left>
      <right>
        <color indexed="63"/>
      </right>
      <top>
        <color indexed="63"/>
      </top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thin">
        <color theme="8"/>
      </bottom>
    </border>
    <border>
      <left style="thin">
        <color theme="8"/>
      </left>
      <right style="thin">
        <color theme="8"/>
      </right>
      <top>
        <color indexed="63"/>
      </top>
      <bottom style="hair">
        <color theme="8"/>
      </bottom>
    </border>
    <border>
      <left style="thin">
        <color theme="8"/>
      </left>
      <right/>
      <top>
        <color indexed="63"/>
      </top>
      <bottom style="hair">
        <color theme="8"/>
      </bottom>
    </border>
    <border>
      <left style="thin">
        <color theme="8"/>
      </left>
      <right/>
      <top style="hair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hair">
        <color theme="8"/>
      </bottom>
    </border>
    <border>
      <left>
        <color indexed="63"/>
      </left>
      <right/>
      <top style="thin">
        <color theme="8"/>
      </top>
      <bottom style="hair">
        <color theme="8"/>
      </bottom>
    </border>
    <border>
      <left>
        <color indexed="63"/>
      </left>
      <right/>
      <top style="hair">
        <color theme="8"/>
      </top>
      <bottom style="hair">
        <color theme="8"/>
      </bottom>
    </border>
    <border>
      <left style="thin">
        <color theme="8"/>
      </left>
      <right>
        <color indexed="63"/>
      </right>
      <top style="hair">
        <color theme="8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B0F0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F0"/>
      </right>
      <top>
        <color indexed="63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 style="thin">
        <color rgb="FF00B0F0"/>
      </right>
      <top>
        <color indexed="63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hair">
        <color theme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175" fontId="0" fillId="0" borderId="0" applyFont="0" applyFill="0" applyBorder="0" applyAlignment="0" applyProtection="0"/>
    <xf numFmtId="0" fontId="4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28" borderId="0" applyNumberFormat="0" applyBorder="0" applyAlignment="0" applyProtection="0"/>
    <xf numFmtId="0" fontId="43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176">
    <xf numFmtId="0" fontId="0" fillId="0" borderId="0" xfId="0" applyAlignment="1">
      <alignment/>
    </xf>
    <xf numFmtId="0" fontId="43" fillId="0" borderId="0" xfId="51">
      <alignment/>
      <protection/>
    </xf>
    <xf numFmtId="0" fontId="54" fillId="0" borderId="0" xfId="51" applyFont="1" applyFill="1" applyBorder="1" applyAlignment="1">
      <alignment horizontal="left" vertical="center" wrapText="1"/>
      <protection/>
    </xf>
    <xf numFmtId="42" fontId="54" fillId="0" borderId="0" xfId="51" applyNumberFormat="1" applyFont="1" applyFill="1" applyBorder="1" applyAlignment="1">
      <alignment vertical="center"/>
      <protection/>
    </xf>
    <xf numFmtId="9" fontId="54" fillId="0" borderId="0" xfId="51" applyNumberFormat="1" applyFont="1" applyFill="1" applyBorder="1" applyAlignment="1">
      <alignment horizontal="right" vertical="center" indent="1"/>
      <protection/>
    </xf>
    <xf numFmtId="0" fontId="53" fillId="32" borderId="10" xfId="51" applyFont="1" applyFill="1" applyBorder="1" applyAlignment="1">
      <alignment horizontal="center" vertical="center"/>
      <protection/>
    </xf>
    <xf numFmtId="0" fontId="53" fillId="32" borderId="11" xfId="51" applyFont="1" applyFill="1" applyBorder="1" applyAlignment="1">
      <alignment horizontal="center" vertical="center"/>
      <protection/>
    </xf>
    <xf numFmtId="0" fontId="55" fillId="32" borderId="10" xfId="51" applyFont="1" applyFill="1" applyBorder="1" applyAlignment="1">
      <alignment horizontal="left" vertical="center"/>
      <protection/>
    </xf>
    <xf numFmtId="0" fontId="51" fillId="33" borderId="12" xfId="51" applyFont="1" applyFill="1" applyBorder="1" applyAlignment="1">
      <alignment horizontal="left" vertical="center" wrapText="1"/>
      <protection/>
    </xf>
    <xf numFmtId="42" fontId="51" fillId="33" borderId="12" xfId="51" applyNumberFormat="1" applyFont="1" applyFill="1" applyBorder="1" applyAlignment="1">
      <alignment vertical="center"/>
      <protection/>
    </xf>
    <xf numFmtId="9" fontId="51" fillId="33" borderId="12" xfId="51" applyNumberFormat="1" applyFont="1" applyFill="1" applyBorder="1" applyAlignment="1">
      <alignment horizontal="right" vertical="center" indent="1"/>
      <protection/>
    </xf>
    <xf numFmtId="0" fontId="52" fillId="0" borderId="13" xfId="51" applyFont="1" applyBorder="1" applyAlignment="1">
      <alignment vertical="top" wrapText="1"/>
      <protection/>
    </xf>
    <xf numFmtId="0" fontId="36" fillId="0" borderId="13" xfId="51" applyFont="1" applyBorder="1" applyAlignment="1" applyProtection="1">
      <alignment horizontal="left" vertical="top" wrapText="1" indent="1"/>
      <protection locked="0"/>
    </xf>
    <xf numFmtId="42" fontId="36" fillId="0" borderId="14" xfId="49" applyNumberFormat="1" applyFont="1" applyBorder="1" applyAlignment="1" applyProtection="1">
      <alignment vertical="top"/>
      <protection locked="0"/>
    </xf>
    <xf numFmtId="42" fontId="36" fillId="0" borderId="13" xfId="49" applyNumberFormat="1" applyFont="1" applyBorder="1" applyAlignment="1" applyProtection="1">
      <alignment vertical="top"/>
      <protection locked="0"/>
    </xf>
    <xf numFmtId="42" fontId="36" fillId="0" borderId="15" xfId="49" applyNumberFormat="1" applyFont="1" applyBorder="1" applyAlignment="1" applyProtection="1">
      <alignment vertical="top"/>
      <protection locked="0"/>
    </xf>
    <xf numFmtId="0" fontId="36" fillId="0" borderId="16" xfId="51" applyFont="1" applyBorder="1" applyAlignment="1">
      <alignment vertical="top" wrapText="1"/>
      <protection/>
    </xf>
    <xf numFmtId="42" fontId="36" fillId="0" borderId="16" xfId="49" applyNumberFormat="1" applyFont="1" applyBorder="1" applyAlignment="1" applyProtection="1">
      <alignment vertical="top"/>
      <protection locked="0"/>
    </xf>
    <xf numFmtId="0" fontId="36" fillId="0" borderId="17" xfId="51" applyFont="1" applyBorder="1" applyAlignment="1">
      <alignment vertical="top" wrapText="1"/>
      <protection/>
    </xf>
    <xf numFmtId="42" fontId="36" fillId="0" borderId="17" xfId="49" applyNumberFormat="1" applyFont="1" applyBorder="1" applyAlignment="1" applyProtection="1">
      <alignment vertical="top"/>
      <protection locked="0"/>
    </xf>
    <xf numFmtId="0" fontId="36" fillId="0" borderId="17" xfId="51" applyFont="1" applyBorder="1" applyAlignment="1" applyProtection="1">
      <alignment horizontal="left" vertical="top" wrapText="1" indent="1"/>
      <protection locked="0"/>
    </xf>
    <xf numFmtId="0" fontId="36" fillId="0" borderId="15" xfId="51" applyFont="1" applyBorder="1" applyAlignment="1" applyProtection="1">
      <alignment horizontal="left" vertical="top" wrapText="1" indent="1"/>
      <protection locked="0"/>
    </xf>
    <xf numFmtId="42" fontId="36" fillId="0" borderId="10" xfId="49" applyNumberFormat="1" applyFont="1" applyBorder="1" applyAlignment="1" applyProtection="1">
      <alignment vertical="top"/>
      <protection locked="0"/>
    </xf>
    <xf numFmtId="0" fontId="55" fillId="32" borderId="10" xfId="51" applyFont="1" applyFill="1" applyBorder="1" applyAlignment="1">
      <alignment horizontal="center" vertical="center" wrapText="1"/>
      <protection/>
    </xf>
    <xf numFmtId="0" fontId="55" fillId="32" borderId="18" xfId="5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9" fontId="0" fillId="0" borderId="12" xfId="53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33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2" fontId="36" fillId="0" borderId="22" xfId="49" applyNumberFormat="1" applyFont="1" applyBorder="1" applyAlignment="1" applyProtection="1">
      <alignment vertical="top"/>
      <protection locked="0"/>
    </xf>
    <xf numFmtId="0" fontId="55" fillId="32" borderId="18" xfId="51" applyFont="1" applyFill="1" applyBorder="1" applyAlignment="1">
      <alignment horizontal="center" vertical="center" wrapText="1"/>
      <protection/>
    </xf>
    <xf numFmtId="42" fontId="36" fillId="0" borderId="23" xfId="49" applyNumberFormat="1" applyFont="1" applyBorder="1" applyAlignment="1" applyProtection="1">
      <alignment vertical="top"/>
      <protection locked="0"/>
    </xf>
    <xf numFmtId="0" fontId="53" fillId="32" borderId="12" xfId="51" applyFont="1" applyFill="1" applyBorder="1" applyAlignment="1">
      <alignment horizontal="center" vertical="center"/>
      <protection/>
    </xf>
    <xf numFmtId="42" fontId="0" fillId="0" borderId="12" xfId="53" applyNumberFormat="1" applyFont="1" applyBorder="1" applyAlignment="1">
      <alignment/>
    </xf>
    <xf numFmtId="9" fontId="0" fillId="0" borderId="11" xfId="53" applyFont="1" applyBorder="1" applyAlignment="1">
      <alignment/>
    </xf>
    <xf numFmtId="0" fontId="24" fillId="0" borderId="13" xfId="51" applyFont="1" applyFill="1" applyBorder="1" applyAlignment="1" applyProtection="1">
      <alignment horizontal="left" vertical="top" wrapText="1" indent="1"/>
      <protection locked="0"/>
    </xf>
    <xf numFmtId="42" fontId="24" fillId="0" borderId="13" xfId="49" applyNumberFormat="1" applyFont="1" applyFill="1" applyBorder="1" applyAlignment="1" applyProtection="1">
      <alignment vertical="top"/>
      <protection locked="0"/>
    </xf>
    <xf numFmtId="42" fontId="24" fillId="0" borderId="14" xfId="49" applyNumberFormat="1" applyFont="1" applyFill="1" applyBorder="1" applyAlignment="1" applyProtection="1">
      <alignment vertical="top"/>
      <protection locked="0"/>
    </xf>
    <xf numFmtId="9" fontId="0" fillId="0" borderId="12" xfId="53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42" fontId="36" fillId="0" borderId="13" xfId="49" applyNumberFormat="1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>
      <alignment/>
    </xf>
    <xf numFmtId="0" fontId="56" fillId="34" borderId="13" xfId="51" applyFont="1" applyFill="1" applyBorder="1" applyAlignment="1" applyProtection="1">
      <alignment horizontal="left" vertical="top" wrapText="1" indent="1"/>
      <protection locked="0"/>
    </xf>
    <xf numFmtId="42" fontId="56" fillId="34" borderId="13" xfId="49" applyNumberFormat="1" applyFont="1" applyFill="1" applyBorder="1" applyAlignment="1" applyProtection="1">
      <alignment vertical="top"/>
      <protection locked="0"/>
    </xf>
    <xf numFmtId="0" fontId="2" fillId="34" borderId="18" xfId="0" applyFont="1" applyFill="1" applyBorder="1" applyAlignment="1">
      <alignment/>
    </xf>
    <xf numFmtId="0" fontId="56" fillId="34" borderId="15" xfId="51" applyFont="1" applyFill="1" applyBorder="1" applyAlignment="1" applyProtection="1">
      <alignment horizontal="left" vertical="top" wrapText="1" indent="1"/>
      <protection locked="0"/>
    </xf>
    <xf numFmtId="42" fontId="56" fillId="34" borderId="15" xfId="49" applyNumberFormat="1" applyFont="1" applyFill="1" applyBorder="1" applyAlignment="1" applyProtection="1">
      <alignment vertical="top"/>
      <protection locked="0"/>
    </xf>
    <xf numFmtId="0" fontId="2" fillId="34" borderId="12" xfId="0" applyFont="1" applyFill="1" applyBorder="1" applyAlignment="1">
      <alignment/>
    </xf>
    <xf numFmtId="42" fontId="56" fillId="34" borderId="17" xfId="49" applyNumberFormat="1" applyFont="1" applyFill="1" applyBorder="1" applyAlignment="1" applyProtection="1">
      <alignment vertical="top"/>
      <protection locked="0"/>
    </xf>
    <xf numFmtId="42" fontId="56" fillId="34" borderId="24" xfId="49" applyNumberFormat="1" applyFont="1" applyFill="1" applyBorder="1" applyAlignment="1" applyProtection="1">
      <alignment vertical="top"/>
      <protection locked="0"/>
    </xf>
    <xf numFmtId="0" fontId="2" fillId="34" borderId="11" xfId="0" applyFont="1" applyFill="1" applyBorder="1" applyAlignment="1">
      <alignment/>
    </xf>
    <xf numFmtId="9" fontId="0" fillId="0" borderId="11" xfId="53" applyFont="1" applyBorder="1" applyAlignment="1">
      <alignment vertical="center"/>
    </xf>
    <xf numFmtId="0" fontId="36" fillId="0" borderId="17" xfId="51" applyFont="1" applyBorder="1" applyAlignment="1">
      <alignment vertical="center" wrapText="1"/>
      <protection/>
    </xf>
    <xf numFmtId="42" fontId="36" fillId="0" borderId="17" xfId="49" applyNumberFormat="1" applyFont="1" applyBorder="1" applyAlignment="1" applyProtection="1">
      <alignment vertical="center"/>
      <protection locked="0"/>
    </xf>
    <xf numFmtId="42" fontId="36" fillId="0" borderId="23" xfId="49" applyNumberFormat="1" applyFont="1" applyBorder="1" applyAlignment="1" applyProtection="1">
      <alignment vertical="center"/>
      <protection locked="0"/>
    </xf>
    <xf numFmtId="42" fontId="36" fillId="0" borderId="10" xfId="49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42" fontId="36" fillId="33" borderId="14" xfId="49" applyNumberFormat="1" applyFont="1" applyFill="1" applyBorder="1" applyAlignment="1" applyProtection="1">
      <alignment vertical="top"/>
      <protection locked="0"/>
    </xf>
    <xf numFmtId="42" fontId="36" fillId="33" borderId="13" xfId="49" applyNumberFormat="1" applyFont="1" applyFill="1" applyBorder="1" applyAlignment="1" applyProtection="1">
      <alignment vertical="top"/>
      <protection locked="0"/>
    </xf>
    <xf numFmtId="42" fontId="24" fillId="33" borderId="13" xfId="49" applyNumberFormat="1" applyFont="1" applyFill="1" applyBorder="1" applyAlignment="1" applyProtection="1">
      <alignment vertical="top"/>
      <protection locked="0"/>
    </xf>
    <xf numFmtId="42" fontId="36" fillId="33" borderId="25" xfId="49" applyNumberFormat="1" applyFont="1" applyFill="1" applyBorder="1" applyAlignment="1" applyProtection="1">
      <alignment vertical="top"/>
      <protection locked="0"/>
    </xf>
    <xf numFmtId="9" fontId="36" fillId="33" borderId="14" xfId="49" applyNumberFormat="1" applyFont="1" applyFill="1" applyBorder="1" applyAlignment="1">
      <alignment horizontal="right" vertical="center" indent="1"/>
    </xf>
    <xf numFmtId="9" fontId="36" fillId="33" borderId="13" xfId="49" applyNumberFormat="1" applyFont="1" applyFill="1" applyBorder="1" applyAlignment="1">
      <alignment horizontal="right" vertical="center" indent="1"/>
    </xf>
    <xf numFmtId="9" fontId="24" fillId="33" borderId="13" xfId="49" applyNumberFormat="1" applyFont="1" applyFill="1" applyBorder="1" applyAlignment="1">
      <alignment horizontal="right" vertical="center" indent="1"/>
    </xf>
    <xf numFmtId="42" fontId="36" fillId="33" borderId="17" xfId="49" applyNumberFormat="1" applyFont="1" applyFill="1" applyBorder="1" applyAlignment="1" applyProtection="1">
      <alignment vertical="top"/>
      <protection locked="0"/>
    </xf>
    <xf numFmtId="42" fontId="36" fillId="33" borderId="17" xfId="49" applyNumberFormat="1" applyFont="1" applyFill="1" applyBorder="1" applyAlignment="1" applyProtection="1">
      <alignment vertical="center"/>
      <protection locked="0"/>
    </xf>
    <xf numFmtId="42" fontId="36" fillId="33" borderId="26" xfId="49" applyNumberFormat="1" applyFont="1" applyFill="1" applyBorder="1" applyAlignment="1" applyProtection="1">
      <alignment vertical="top"/>
      <protection locked="0"/>
    </xf>
    <xf numFmtId="42" fontId="36" fillId="33" borderId="27" xfId="49" applyNumberFormat="1" applyFont="1" applyFill="1" applyBorder="1" applyAlignment="1" applyProtection="1">
      <alignment vertical="top"/>
      <protection locked="0"/>
    </xf>
    <xf numFmtId="42" fontId="36" fillId="33" borderId="28" xfId="49" applyNumberFormat="1" applyFont="1" applyFill="1" applyBorder="1" applyAlignment="1" applyProtection="1">
      <alignment vertical="top"/>
      <protection locked="0"/>
    </xf>
    <xf numFmtId="42" fontId="36" fillId="33" borderId="12" xfId="49" applyNumberFormat="1" applyFont="1" applyFill="1" applyBorder="1" applyAlignment="1" applyProtection="1">
      <alignment vertical="top"/>
      <protection locked="0"/>
    </xf>
    <xf numFmtId="42" fontId="36" fillId="33" borderId="23" xfId="49" applyNumberFormat="1" applyFont="1" applyFill="1" applyBorder="1" applyAlignment="1" applyProtection="1">
      <alignment vertical="center"/>
      <protection locked="0"/>
    </xf>
    <xf numFmtId="42" fontId="36" fillId="33" borderId="23" xfId="49" applyNumberFormat="1" applyFont="1" applyFill="1" applyBorder="1" applyAlignment="1" applyProtection="1">
      <alignment vertical="top"/>
      <protection locked="0"/>
    </xf>
    <xf numFmtId="42" fontId="36" fillId="33" borderId="16" xfId="49" applyNumberFormat="1" applyFont="1" applyFill="1" applyBorder="1" applyAlignment="1" applyProtection="1">
      <alignment vertical="top"/>
      <protection locked="0"/>
    </xf>
    <xf numFmtId="42" fontId="36" fillId="33" borderId="16" xfId="49" applyNumberFormat="1" applyFont="1" applyFill="1" applyBorder="1" applyAlignment="1" applyProtection="1">
      <alignment vertical="center"/>
      <protection locked="0"/>
    </xf>
    <xf numFmtId="9" fontId="36" fillId="33" borderId="15" xfId="49" applyNumberFormat="1" applyFont="1" applyFill="1" applyBorder="1" applyAlignment="1">
      <alignment horizontal="right" vertical="center" indent="1"/>
    </xf>
    <xf numFmtId="9" fontId="36" fillId="33" borderId="15" xfId="49" applyNumberFormat="1" applyFont="1" applyFill="1" applyBorder="1" applyAlignment="1">
      <alignment horizontal="right" vertical="center"/>
    </xf>
    <xf numFmtId="0" fontId="36" fillId="13" borderId="14" xfId="0" applyFont="1" applyFill="1" applyBorder="1" applyAlignment="1">
      <alignment vertical="top" wrapText="1"/>
    </xf>
    <xf numFmtId="0" fontId="36" fillId="35" borderId="14" xfId="0" applyFont="1" applyFill="1" applyBorder="1" applyAlignment="1">
      <alignment vertical="top" wrapText="1"/>
    </xf>
    <xf numFmtId="0" fontId="36" fillId="11" borderId="22" xfId="0" applyFont="1" applyFill="1" applyBorder="1" applyAlignment="1">
      <alignment vertical="top" wrapText="1"/>
    </xf>
    <xf numFmtId="0" fontId="36" fillId="12" borderId="13" xfId="0" applyFont="1" applyFill="1" applyBorder="1" applyAlignment="1">
      <alignment vertical="top" wrapText="1"/>
    </xf>
    <xf numFmtId="9" fontId="56" fillId="34" borderId="15" xfId="49" applyNumberFormat="1" applyFont="1" applyFill="1" applyBorder="1" applyAlignment="1" applyProtection="1">
      <alignment vertical="top"/>
      <protection locked="0"/>
    </xf>
    <xf numFmtId="9" fontId="51" fillId="33" borderId="12" xfId="53" applyFont="1" applyFill="1" applyBorder="1" applyAlignment="1">
      <alignment vertical="center"/>
    </xf>
    <xf numFmtId="44" fontId="36" fillId="33" borderId="14" xfId="47" applyFont="1" applyFill="1" applyBorder="1" applyAlignment="1" applyProtection="1">
      <alignment vertical="top"/>
      <protection locked="0"/>
    </xf>
    <xf numFmtId="42" fontId="51" fillId="33" borderId="12" xfId="53" applyNumberFormat="1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9" fontId="52" fillId="0" borderId="0" xfId="0" applyNumberFormat="1" applyFont="1" applyAlignment="1">
      <alignment horizontal="center" vertical="center"/>
    </xf>
    <xf numFmtId="181" fontId="5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16" fontId="0" fillId="0" borderId="29" xfId="0" applyNumberFormat="1" applyBorder="1" applyAlignment="1">
      <alignment/>
    </xf>
    <xf numFmtId="0" fontId="26" fillId="0" borderId="0" xfId="0" applyFont="1" applyAlignment="1">
      <alignment wrapText="1"/>
    </xf>
    <xf numFmtId="16" fontId="0" fillId="0" borderId="0" xfId="0" applyNumberFormat="1" applyAlignment="1">
      <alignment/>
    </xf>
    <xf numFmtId="174" fontId="0" fillId="0" borderId="30" xfId="0" applyNumberFormat="1" applyBorder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58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15" fontId="0" fillId="0" borderId="31" xfId="0" applyNumberFormat="1" applyBorder="1" applyAlignment="1">
      <alignment/>
    </xf>
    <xf numFmtId="44" fontId="0" fillId="0" borderId="31" xfId="47" applyFont="1" applyBorder="1" applyAlignment="1">
      <alignment/>
    </xf>
    <xf numFmtId="0" fontId="0" fillId="0" borderId="32" xfId="0" applyBorder="1" applyAlignment="1">
      <alignment/>
    </xf>
    <xf numFmtId="44" fontId="3" fillId="0" borderId="33" xfId="0" applyNumberFormat="1" applyFont="1" applyBorder="1" applyAlignment="1">
      <alignment/>
    </xf>
    <xf numFmtId="174" fontId="59" fillId="0" borderId="0" xfId="0" applyNumberFormat="1" applyFont="1" applyFill="1" applyAlignment="1">
      <alignment horizontal="center"/>
    </xf>
    <xf numFmtId="0" fontId="0" fillId="0" borderId="34" xfId="0" applyFont="1" applyBorder="1" applyAlignment="1">
      <alignment/>
    </xf>
    <xf numFmtId="44" fontId="0" fillId="0" borderId="0" xfId="47" applyFont="1" applyBorder="1" applyAlignment="1">
      <alignment/>
    </xf>
    <xf numFmtId="0" fontId="0" fillId="0" borderId="0" xfId="0" applyBorder="1" applyAlignment="1">
      <alignment/>
    </xf>
    <xf numFmtId="44" fontId="3" fillId="0" borderId="0" xfId="47" applyFont="1" applyBorder="1" applyAlignment="1">
      <alignment/>
    </xf>
    <xf numFmtId="9" fontId="0" fillId="0" borderId="0" xfId="53" applyFont="1" applyBorder="1" applyAlignment="1">
      <alignment/>
    </xf>
    <xf numFmtId="44" fontId="3" fillId="0" borderId="35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4" fontId="3" fillId="0" borderId="37" xfId="0" applyNumberFormat="1" applyFont="1" applyBorder="1" applyAlignment="1">
      <alignment/>
    </xf>
    <xf numFmtId="44" fontId="3" fillId="0" borderId="38" xfId="0" applyNumberFormat="1" applyFont="1" applyBorder="1" applyAlignment="1">
      <alignment/>
    </xf>
    <xf numFmtId="0" fontId="52" fillId="34" borderId="0" xfId="0" applyFont="1" applyFill="1" applyAlignment="1">
      <alignment horizontal="center" vertical="center"/>
    </xf>
    <xf numFmtId="9" fontId="52" fillId="34" borderId="29" xfId="0" applyNumberFormat="1" applyFont="1" applyFill="1" applyBorder="1" applyAlignment="1">
      <alignment horizontal="center" vertical="center"/>
    </xf>
    <xf numFmtId="181" fontId="52" fillId="34" borderId="29" xfId="0" applyNumberFormat="1" applyFont="1" applyFill="1" applyBorder="1" applyAlignment="1">
      <alignment horizontal="center" vertical="center"/>
    </xf>
    <xf numFmtId="182" fontId="52" fillId="34" borderId="29" xfId="0" applyNumberFormat="1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vertical="top" wrapText="1"/>
    </xf>
    <xf numFmtId="174" fontId="0" fillId="0" borderId="29" xfId="0" applyNumberFormat="1" applyBorder="1" applyAlignment="1">
      <alignment/>
    </xf>
    <xf numFmtId="0" fontId="0" fillId="0" borderId="0" xfId="0" applyAlignment="1">
      <alignment horizontal="center"/>
    </xf>
    <xf numFmtId="0" fontId="5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2" fillId="0" borderId="17" xfId="0" applyFont="1" applyFill="1" applyBorder="1" applyAlignment="1">
      <alignment vertical="top" wrapText="1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60" fillId="0" borderId="0" xfId="0" applyFont="1" applyAlignment="1">
      <alignment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61" fillId="0" borderId="30" xfId="51" applyFont="1" applyBorder="1" applyAlignment="1">
      <alignment/>
      <protection/>
    </xf>
    <xf numFmtId="0" fontId="62" fillId="0" borderId="30" xfId="51" applyFont="1" applyBorder="1" applyAlignment="1">
      <alignment/>
      <protection/>
    </xf>
    <xf numFmtId="0" fontId="63" fillId="19" borderId="43" xfId="0" applyFont="1" applyFill="1" applyBorder="1" applyAlignment="1">
      <alignment horizontal="center"/>
    </xf>
    <xf numFmtId="0" fontId="63" fillId="19" borderId="44" xfId="0" applyFont="1" applyFill="1" applyBorder="1" applyAlignment="1">
      <alignment horizontal="center"/>
    </xf>
    <xf numFmtId="0" fontId="63" fillId="19" borderId="45" xfId="0" applyFont="1" applyFill="1" applyBorder="1" applyAlignment="1">
      <alignment horizontal="center"/>
    </xf>
    <xf numFmtId="0" fontId="63" fillId="19" borderId="46" xfId="0" applyFont="1" applyFill="1" applyBorder="1" applyAlignment="1">
      <alignment horizontal="center"/>
    </xf>
    <xf numFmtId="0" fontId="63" fillId="19" borderId="0" xfId="0" applyFont="1" applyFill="1" applyBorder="1" applyAlignment="1">
      <alignment horizontal="center"/>
    </xf>
    <xf numFmtId="0" fontId="63" fillId="19" borderId="47" xfId="0" applyFont="1" applyFill="1" applyBorder="1" applyAlignment="1">
      <alignment horizontal="center"/>
    </xf>
    <xf numFmtId="0" fontId="63" fillId="19" borderId="48" xfId="0" applyFont="1" applyFill="1" applyBorder="1" applyAlignment="1">
      <alignment horizontal="center"/>
    </xf>
    <xf numFmtId="0" fontId="63" fillId="19" borderId="49" xfId="0" applyFont="1" applyFill="1" applyBorder="1" applyAlignment="1">
      <alignment horizontal="center"/>
    </xf>
    <xf numFmtId="0" fontId="63" fillId="19" borderId="50" xfId="0" applyFont="1" applyFill="1" applyBorder="1" applyAlignment="1">
      <alignment horizontal="center"/>
    </xf>
    <xf numFmtId="0" fontId="52" fillId="36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2" fillId="34" borderId="29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52" fillId="36" borderId="5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30" xfId="51" applyFont="1" applyBorder="1" applyAlignment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border>
        <top style="thin">
          <color theme="8"/>
        </top>
        <bottom style="thin">
          <color theme="8"/>
        </bottom>
      </border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1" defaultTableStyle="TableStyleMedium9" defaultPivotStyle="PivotStyleLight16">
    <tableStyle name="Style de tableau 1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74" zoomScaleNormal="74" zoomScalePageLayoutView="0" workbookViewId="0" topLeftCell="A1">
      <selection activeCell="A1" sqref="A1"/>
    </sheetView>
  </sheetViews>
  <sheetFormatPr defaultColWidth="11.421875" defaultRowHeight="12.75"/>
  <cols>
    <col min="1" max="1" width="41.8515625" style="0" customWidth="1"/>
    <col min="3" max="3" width="11.57421875" style="0" customWidth="1"/>
    <col min="5" max="5" width="11.57421875" style="0" customWidth="1"/>
    <col min="7" max="7" width="11.57421875" style="0" customWidth="1"/>
    <col min="9" max="9" width="11.57421875" style="0" customWidth="1"/>
    <col min="11" max="11" width="11.57421875" style="0" customWidth="1"/>
    <col min="13" max="13" width="11.57421875" style="0" customWidth="1"/>
    <col min="14" max="14" width="31.28125" style="0" customWidth="1"/>
  </cols>
  <sheetData>
    <row r="1" ht="19.5" customHeight="1">
      <c r="A1" s="175" t="s">
        <v>92</v>
      </c>
    </row>
    <row r="2" ht="19.5" customHeight="1">
      <c r="A2" s="175" t="s">
        <v>96</v>
      </c>
    </row>
    <row r="3" ht="15.75" customHeight="1">
      <c r="A3" s="154" t="s">
        <v>83</v>
      </c>
    </row>
    <row r="4" ht="18" customHeight="1">
      <c r="A4" s="155" t="s">
        <v>93</v>
      </c>
    </row>
    <row r="5" ht="15" customHeight="1"/>
    <row r="6" spans="1:14" ht="12.75" customHeight="1">
      <c r="A6" s="156" t="s">
        <v>35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1:14" ht="12.75" customHeight="1">
      <c r="A7" s="159" t="s">
        <v>36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ht="15">
      <c r="A8" s="162" t="s">
        <v>34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/>
    </row>
    <row r="9" spans="1:14" ht="46.5">
      <c r="A9" s="7" t="s">
        <v>1</v>
      </c>
      <c r="B9" s="23" t="s">
        <v>37</v>
      </c>
      <c r="C9" s="36" t="s">
        <v>27</v>
      </c>
      <c r="D9" s="23" t="s">
        <v>38</v>
      </c>
      <c r="E9" s="23" t="s">
        <v>28</v>
      </c>
      <c r="F9" s="23" t="s">
        <v>39</v>
      </c>
      <c r="G9" s="23" t="s">
        <v>29</v>
      </c>
      <c r="H9" s="23" t="s">
        <v>40</v>
      </c>
      <c r="I9" s="23" t="s">
        <v>30</v>
      </c>
      <c r="J9" s="23" t="s">
        <v>41</v>
      </c>
      <c r="K9" s="23" t="s">
        <v>43</v>
      </c>
      <c r="L9" s="24" t="s">
        <v>42</v>
      </c>
      <c r="M9" s="24" t="s">
        <v>21</v>
      </c>
      <c r="N9" s="24" t="s">
        <v>20</v>
      </c>
    </row>
    <row r="10" spans="1:14" ht="14.25">
      <c r="A10" s="84" t="s">
        <v>44</v>
      </c>
      <c r="B10" s="90">
        <v>0</v>
      </c>
      <c r="C10" s="35">
        <v>0</v>
      </c>
      <c r="D10" s="68">
        <v>0</v>
      </c>
      <c r="E10" s="13">
        <v>0</v>
      </c>
      <c r="F10" s="68">
        <v>0</v>
      </c>
      <c r="G10" s="13">
        <v>0</v>
      </c>
      <c r="H10" s="68">
        <v>0</v>
      </c>
      <c r="I10" s="13">
        <v>0</v>
      </c>
      <c r="J10" s="65">
        <f aca="true" t="shared" si="0" ref="J10:K13">B10+D10+F10+H10</f>
        <v>0</v>
      </c>
      <c r="K10" s="13">
        <f t="shared" si="0"/>
        <v>0</v>
      </c>
      <c r="L10" s="69" t="e">
        <f>J10/J25</f>
        <v>#DIV/0!</v>
      </c>
      <c r="M10" s="26" t="e">
        <f>K10/K25</f>
        <v>#DIV/0!</v>
      </c>
      <c r="N10" s="25"/>
    </row>
    <row r="11" spans="1:14" ht="14.25">
      <c r="A11" s="85" t="s">
        <v>45</v>
      </c>
      <c r="B11" s="65">
        <v>0</v>
      </c>
      <c r="C11" s="35">
        <v>0</v>
      </c>
      <c r="D11" s="68">
        <v>0</v>
      </c>
      <c r="E11" s="13">
        <v>0</v>
      </c>
      <c r="F11" s="68">
        <v>0</v>
      </c>
      <c r="G11" s="13">
        <v>0</v>
      </c>
      <c r="H11" s="68">
        <v>0</v>
      </c>
      <c r="I11" s="13">
        <v>0</v>
      </c>
      <c r="J11" s="65">
        <f t="shared" si="0"/>
        <v>0</v>
      </c>
      <c r="K11" s="13">
        <f t="shared" si="0"/>
        <v>0</v>
      </c>
      <c r="L11" s="69" t="e">
        <f>J11/J25</f>
        <v>#DIV/0!</v>
      </c>
      <c r="M11" s="26" t="e">
        <f>K11/K25</f>
        <v>#DIV/0!</v>
      </c>
      <c r="N11" s="25"/>
    </row>
    <row r="12" spans="1:14" ht="14.25">
      <c r="A12" s="86" t="s">
        <v>46</v>
      </c>
      <c r="B12" s="65">
        <v>0</v>
      </c>
      <c r="C12" s="35">
        <v>0</v>
      </c>
      <c r="D12" s="68">
        <v>0</v>
      </c>
      <c r="E12" s="13">
        <v>0</v>
      </c>
      <c r="F12" s="68">
        <v>0</v>
      </c>
      <c r="G12" s="13">
        <v>0</v>
      </c>
      <c r="H12" s="68">
        <v>0</v>
      </c>
      <c r="I12" s="13">
        <v>0</v>
      </c>
      <c r="J12" s="65">
        <f t="shared" si="0"/>
        <v>0</v>
      </c>
      <c r="K12" s="13">
        <f t="shared" si="0"/>
        <v>0</v>
      </c>
      <c r="L12" s="69" t="e">
        <f>J12/J25</f>
        <v>#DIV/0!</v>
      </c>
      <c r="M12" s="26" t="e">
        <f>K12/K25</f>
        <v>#DIV/0!</v>
      </c>
      <c r="N12" s="25"/>
    </row>
    <row r="13" spans="1:14" ht="14.25">
      <c r="A13" s="87" t="s">
        <v>6</v>
      </c>
      <c r="B13" s="65">
        <v>0</v>
      </c>
      <c r="C13" s="35">
        <v>0</v>
      </c>
      <c r="D13" s="68">
        <v>0</v>
      </c>
      <c r="E13" s="13">
        <v>0</v>
      </c>
      <c r="F13" s="68">
        <v>0</v>
      </c>
      <c r="G13" s="13">
        <v>0</v>
      </c>
      <c r="H13" s="68">
        <v>0</v>
      </c>
      <c r="I13" s="13">
        <v>0</v>
      </c>
      <c r="J13" s="65">
        <f t="shared" si="0"/>
        <v>0</v>
      </c>
      <c r="K13" s="13">
        <f t="shared" si="0"/>
        <v>0</v>
      </c>
      <c r="L13" s="69" t="e">
        <f>J13/J25</f>
        <v>#DIV/0!</v>
      </c>
      <c r="M13" s="26" t="e">
        <f>K13/K25</f>
        <v>#DIV/0!</v>
      </c>
      <c r="N13" s="25"/>
    </row>
    <row r="14" spans="1:14" ht="14.25">
      <c r="A14" s="11" t="s">
        <v>8</v>
      </c>
      <c r="B14" s="66"/>
      <c r="C14" s="14"/>
      <c r="D14" s="66"/>
      <c r="E14" s="14"/>
      <c r="F14" s="66"/>
      <c r="G14" s="14"/>
      <c r="H14" s="66"/>
      <c r="I14" s="14"/>
      <c r="J14" s="65"/>
      <c r="K14" s="13"/>
      <c r="L14" s="70" t="s">
        <v>7</v>
      </c>
      <c r="M14" s="39"/>
      <c r="N14" s="27"/>
    </row>
    <row r="15" spans="1:14" s="46" customFormat="1" ht="14.25">
      <c r="A15" s="41"/>
      <c r="B15" s="67">
        <v>0</v>
      </c>
      <c r="C15" s="42">
        <v>0</v>
      </c>
      <c r="D15" s="67">
        <v>0</v>
      </c>
      <c r="E15" s="42">
        <v>0</v>
      </c>
      <c r="F15" s="67">
        <v>0</v>
      </c>
      <c r="G15" s="42">
        <v>0</v>
      </c>
      <c r="H15" s="67">
        <v>0</v>
      </c>
      <c r="I15" s="42">
        <v>0</v>
      </c>
      <c r="J15" s="65">
        <f aca="true" t="shared" si="1" ref="J15:K18">B15+D15+F15+H15</f>
        <v>0</v>
      </c>
      <c r="K15" s="43">
        <f t="shared" si="1"/>
        <v>0</v>
      </c>
      <c r="L15" s="71" t="e">
        <f>J15/J25</f>
        <v>#DIV/0!</v>
      </c>
      <c r="M15" s="44" t="e">
        <f>K15/K25</f>
        <v>#DIV/0!</v>
      </c>
      <c r="N15" s="45"/>
    </row>
    <row r="16" spans="1:14" s="46" customFormat="1" ht="14.25">
      <c r="A16" s="41"/>
      <c r="B16" s="67">
        <v>0</v>
      </c>
      <c r="C16" s="42">
        <v>0</v>
      </c>
      <c r="D16" s="67">
        <v>0</v>
      </c>
      <c r="E16" s="42">
        <v>0</v>
      </c>
      <c r="F16" s="67">
        <v>0</v>
      </c>
      <c r="G16" s="42">
        <v>0</v>
      </c>
      <c r="H16" s="67">
        <v>0</v>
      </c>
      <c r="I16" s="42">
        <v>0</v>
      </c>
      <c r="J16" s="65">
        <f t="shared" si="1"/>
        <v>0</v>
      </c>
      <c r="K16" s="43">
        <f t="shared" si="1"/>
        <v>0</v>
      </c>
      <c r="L16" s="71" t="e">
        <f>J16/J25</f>
        <v>#DIV/0!</v>
      </c>
      <c r="M16" s="44" t="e">
        <f>K16/K25</f>
        <v>#DIV/0!</v>
      </c>
      <c r="N16" s="48"/>
    </row>
    <row r="17" spans="1:14" s="46" customFormat="1" ht="14.25">
      <c r="A17" s="41"/>
      <c r="B17" s="67">
        <v>0</v>
      </c>
      <c r="C17" s="42">
        <v>0</v>
      </c>
      <c r="D17" s="67">
        <v>0</v>
      </c>
      <c r="E17" s="42">
        <v>0</v>
      </c>
      <c r="F17" s="67">
        <v>0</v>
      </c>
      <c r="G17" s="42">
        <v>0</v>
      </c>
      <c r="H17" s="67">
        <v>0</v>
      </c>
      <c r="I17" s="42">
        <v>0</v>
      </c>
      <c r="J17" s="65">
        <f t="shared" si="1"/>
        <v>0</v>
      </c>
      <c r="K17" s="43">
        <f t="shared" si="1"/>
        <v>0</v>
      </c>
      <c r="L17" s="71" t="e">
        <f>J17/J25</f>
        <v>#DIV/0!</v>
      </c>
      <c r="M17" s="44" t="e">
        <f>K17/K25</f>
        <v>#DIV/0!</v>
      </c>
      <c r="N17" s="48"/>
    </row>
    <row r="18" spans="1:14" s="46" customFormat="1" ht="14.25">
      <c r="A18" s="41"/>
      <c r="B18" s="67">
        <v>0</v>
      </c>
      <c r="C18" s="42">
        <v>0</v>
      </c>
      <c r="D18" s="67">
        <v>0</v>
      </c>
      <c r="E18" s="42">
        <v>0</v>
      </c>
      <c r="F18" s="67">
        <v>0</v>
      </c>
      <c r="G18" s="42">
        <v>0</v>
      </c>
      <c r="H18" s="67">
        <v>0</v>
      </c>
      <c r="I18" s="42">
        <v>0</v>
      </c>
      <c r="J18" s="65">
        <f t="shared" si="1"/>
        <v>0</v>
      </c>
      <c r="K18" s="43">
        <f t="shared" si="1"/>
        <v>0</v>
      </c>
      <c r="L18" s="71" t="e">
        <f>J18/J25</f>
        <v>#DIV/0!</v>
      </c>
      <c r="M18" s="44" t="e">
        <f>K18/K25</f>
        <v>#DIV/0!</v>
      </c>
      <c r="N18" s="48"/>
    </row>
    <row r="19" spans="1:14" ht="14.25">
      <c r="A19" s="49" t="s">
        <v>22</v>
      </c>
      <c r="B19" s="50">
        <f aca="true" t="shared" si="2" ref="B19:M19">SUM(B10:B18)</f>
        <v>0</v>
      </c>
      <c r="C19" s="50">
        <f t="shared" si="2"/>
        <v>0</v>
      </c>
      <c r="D19" s="50">
        <f t="shared" si="2"/>
        <v>0</v>
      </c>
      <c r="E19" s="50">
        <f t="shared" si="2"/>
        <v>0</v>
      </c>
      <c r="F19" s="50">
        <f t="shared" si="2"/>
        <v>0</v>
      </c>
      <c r="G19" s="50">
        <f t="shared" si="2"/>
        <v>0</v>
      </c>
      <c r="H19" s="50">
        <f t="shared" si="2"/>
        <v>0</v>
      </c>
      <c r="I19" s="50">
        <f t="shared" si="2"/>
        <v>0</v>
      </c>
      <c r="J19" s="50">
        <f t="shared" si="2"/>
        <v>0</v>
      </c>
      <c r="K19" s="50">
        <f t="shared" si="2"/>
        <v>0</v>
      </c>
      <c r="L19" s="50" t="e">
        <f t="shared" si="2"/>
        <v>#DIV/0!</v>
      </c>
      <c r="M19" s="50" t="e">
        <f t="shared" si="2"/>
        <v>#DIV/0!</v>
      </c>
      <c r="N19" s="51"/>
    </row>
    <row r="20" spans="1:14" ht="14.25">
      <c r="A20" s="11" t="s">
        <v>31</v>
      </c>
      <c r="B20" s="66"/>
      <c r="C20" s="14"/>
      <c r="D20" s="66"/>
      <c r="E20" s="14"/>
      <c r="F20" s="66"/>
      <c r="G20" s="14"/>
      <c r="H20" s="66"/>
      <c r="I20" s="14"/>
      <c r="J20" s="65"/>
      <c r="K20" s="13"/>
      <c r="L20" s="70" t="s">
        <v>7</v>
      </c>
      <c r="M20" s="26"/>
      <c r="N20" s="27"/>
    </row>
    <row r="21" spans="1:14" ht="14.25">
      <c r="A21" s="12"/>
      <c r="B21" s="66">
        <v>0</v>
      </c>
      <c r="C21" s="47">
        <v>0</v>
      </c>
      <c r="D21" s="66">
        <v>0</v>
      </c>
      <c r="E21" s="14">
        <v>0</v>
      </c>
      <c r="F21" s="66">
        <v>0</v>
      </c>
      <c r="G21" s="14">
        <v>0</v>
      </c>
      <c r="H21" s="66">
        <v>0</v>
      </c>
      <c r="I21" s="14">
        <v>0</v>
      </c>
      <c r="J21" s="65">
        <f aca="true" t="shared" si="3" ref="J21:K23">B21+D21+F21+H21</f>
        <v>0</v>
      </c>
      <c r="K21" s="13">
        <f t="shared" si="3"/>
        <v>0</v>
      </c>
      <c r="L21" s="70" t="e">
        <f>J21/J25</f>
        <v>#DIV/0!</v>
      </c>
      <c r="M21" s="26" t="e">
        <f>K21/K25</f>
        <v>#DIV/0!</v>
      </c>
      <c r="N21" s="25"/>
    </row>
    <row r="22" spans="1:14" ht="14.25">
      <c r="A22" s="12"/>
      <c r="B22" s="66">
        <v>0</v>
      </c>
      <c r="C22" s="47">
        <v>0</v>
      </c>
      <c r="D22" s="66">
        <v>0</v>
      </c>
      <c r="E22" s="14">
        <v>0</v>
      </c>
      <c r="F22" s="66">
        <v>0</v>
      </c>
      <c r="G22" s="14">
        <v>0</v>
      </c>
      <c r="H22" s="66">
        <v>0</v>
      </c>
      <c r="I22" s="14">
        <v>0</v>
      </c>
      <c r="J22" s="65">
        <f t="shared" si="3"/>
        <v>0</v>
      </c>
      <c r="K22" s="13">
        <f t="shared" si="3"/>
        <v>0</v>
      </c>
      <c r="L22" s="70" t="e">
        <f>J22/J25</f>
        <v>#DIV/0!</v>
      </c>
      <c r="M22" s="26" t="e">
        <f>K22/K25</f>
        <v>#DIV/0!</v>
      </c>
      <c r="N22" s="25"/>
    </row>
    <row r="23" spans="1:14" ht="14.25">
      <c r="A23" s="12"/>
      <c r="B23" s="66">
        <v>0</v>
      </c>
      <c r="C23" s="47">
        <v>0</v>
      </c>
      <c r="D23" s="66">
        <v>0</v>
      </c>
      <c r="E23" s="14">
        <v>0</v>
      </c>
      <c r="F23" s="66">
        <v>0</v>
      </c>
      <c r="G23" s="14">
        <v>0</v>
      </c>
      <c r="H23" s="66">
        <v>0</v>
      </c>
      <c r="I23" s="14">
        <v>0</v>
      </c>
      <c r="J23" s="65">
        <f t="shared" si="3"/>
        <v>0</v>
      </c>
      <c r="K23" s="13">
        <f t="shared" si="3"/>
        <v>0</v>
      </c>
      <c r="L23" s="70" t="e">
        <f>J23/J25</f>
        <v>#DIV/0!</v>
      </c>
      <c r="M23" s="26" t="e">
        <f>K23/K25</f>
        <v>#DIV/0!</v>
      </c>
      <c r="N23" s="27"/>
    </row>
    <row r="24" spans="1:14" ht="14.25">
      <c r="A24" s="52" t="s">
        <v>32</v>
      </c>
      <c r="B24" s="53">
        <f>SUM(B21:B23)</f>
        <v>0</v>
      </c>
      <c r="C24" s="53">
        <f aca="true" t="shared" si="4" ref="C24:I24">SUM(C21:C23)</f>
        <v>0</v>
      </c>
      <c r="D24" s="53">
        <f t="shared" si="4"/>
        <v>0</v>
      </c>
      <c r="E24" s="53">
        <f t="shared" si="4"/>
        <v>0</v>
      </c>
      <c r="F24" s="53">
        <f t="shared" si="4"/>
        <v>0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>SUM(J21:J23)</f>
        <v>0</v>
      </c>
      <c r="K24" s="53">
        <f>SUM(K21:K23)</f>
        <v>0</v>
      </c>
      <c r="L24" s="88" t="e">
        <f>SUM(L21:L23)</f>
        <v>#DIV/0!</v>
      </c>
      <c r="M24" s="53" t="e">
        <f>SUM(M21:M23)</f>
        <v>#DIV/0!</v>
      </c>
      <c r="N24" s="54"/>
    </row>
    <row r="25" spans="1:14" ht="14.25">
      <c r="A25" s="8" t="s">
        <v>9</v>
      </c>
      <c r="B25" s="9">
        <f>B19+B24</f>
        <v>0</v>
      </c>
      <c r="C25" s="9">
        <f aca="true" t="shared" si="5" ref="C25:K25">C19+C24</f>
        <v>0</v>
      </c>
      <c r="D25" s="9">
        <f t="shared" si="5"/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89" t="e">
        <f>L19+L24</f>
        <v>#DIV/0!</v>
      </c>
      <c r="M25" s="91" t="e">
        <f>M19+M24</f>
        <v>#DIV/0!</v>
      </c>
      <c r="N25" s="29"/>
    </row>
    <row r="26" spans="1:14" ht="15">
      <c r="A26" s="7" t="s">
        <v>10</v>
      </c>
      <c r="B26" s="5" t="s">
        <v>2</v>
      </c>
      <c r="C26" s="38"/>
      <c r="D26" s="5" t="s">
        <v>3</v>
      </c>
      <c r="E26" s="5"/>
      <c r="F26" s="5" t="s">
        <v>4</v>
      </c>
      <c r="G26" s="5"/>
      <c r="H26" s="5" t="s">
        <v>4</v>
      </c>
      <c r="I26" s="5"/>
      <c r="J26" s="5" t="s">
        <v>0</v>
      </c>
      <c r="K26" s="5"/>
      <c r="L26" s="6" t="s">
        <v>5</v>
      </c>
      <c r="M26" s="30"/>
      <c r="N26" s="30"/>
    </row>
    <row r="27" spans="1:14" ht="14.25">
      <c r="A27" s="16" t="s">
        <v>23</v>
      </c>
      <c r="B27" s="65">
        <v>0</v>
      </c>
      <c r="C27" s="37">
        <v>0</v>
      </c>
      <c r="D27" s="74">
        <v>0</v>
      </c>
      <c r="E27" s="17">
        <v>0</v>
      </c>
      <c r="F27" s="74">
        <v>0</v>
      </c>
      <c r="G27" s="17">
        <v>0</v>
      </c>
      <c r="H27" s="74">
        <v>0</v>
      </c>
      <c r="I27" s="17">
        <v>0</v>
      </c>
      <c r="J27" s="80">
        <f>B27+D27+F27+H27</f>
        <v>0</v>
      </c>
      <c r="K27" s="22">
        <f>C27+E27+G27+I27</f>
        <v>0</v>
      </c>
      <c r="L27" s="82" t="e">
        <f>J27/J50</f>
        <v>#DIV/0!</v>
      </c>
      <c r="M27" s="40" t="e">
        <f>K27/K50</f>
        <v>#DIV/0!</v>
      </c>
      <c r="N27" s="27"/>
    </row>
    <row r="28" spans="1:14" ht="14.25">
      <c r="A28" s="18" t="s">
        <v>11</v>
      </c>
      <c r="B28" s="72">
        <v>0</v>
      </c>
      <c r="C28" s="37">
        <v>0</v>
      </c>
      <c r="D28" s="72">
        <v>0</v>
      </c>
      <c r="E28" s="19">
        <v>0</v>
      </c>
      <c r="F28" s="72">
        <v>0</v>
      </c>
      <c r="G28" s="19">
        <v>0</v>
      </c>
      <c r="H28" s="72">
        <v>0</v>
      </c>
      <c r="I28" s="19">
        <v>0</v>
      </c>
      <c r="J28" s="80">
        <f aca="true" t="shared" si="6" ref="J28:J40">B28+D28+F28+H28</f>
        <v>0</v>
      </c>
      <c r="K28" s="22">
        <f aca="true" t="shared" si="7" ref="K28:K48">C28+E28+G28+I28</f>
        <v>0</v>
      </c>
      <c r="L28" s="82" t="e">
        <f>J28/J50</f>
        <v>#DIV/0!</v>
      </c>
      <c r="M28" s="40" t="e">
        <f>K28/K50</f>
        <v>#DIV/0!</v>
      </c>
      <c r="N28" s="25"/>
    </row>
    <row r="29" spans="1:14" ht="14.25">
      <c r="A29" s="18" t="s">
        <v>25</v>
      </c>
      <c r="B29" s="72">
        <v>0</v>
      </c>
      <c r="C29" s="37">
        <v>0</v>
      </c>
      <c r="D29" s="72">
        <v>0</v>
      </c>
      <c r="E29" s="19">
        <v>0</v>
      </c>
      <c r="F29" s="72">
        <v>0</v>
      </c>
      <c r="G29" s="19">
        <v>0</v>
      </c>
      <c r="H29" s="72">
        <v>0</v>
      </c>
      <c r="I29" s="19">
        <v>0</v>
      </c>
      <c r="J29" s="80">
        <f t="shared" si="6"/>
        <v>0</v>
      </c>
      <c r="K29" s="22">
        <f t="shared" si="7"/>
        <v>0</v>
      </c>
      <c r="L29" s="82" t="e">
        <f>J29/J50</f>
        <v>#DIV/0!</v>
      </c>
      <c r="M29" s="40" t="e">
        <f>K29/K50</f>
        <v>#DIV/0!</v>
      </c>
      <c r="N29" s="25"/>
    </row>
    <row r="30" spans="1:14" ht="14.25">
      <c r="A30" s="18" t="s">
        <v>26</v>
      </c>
      <c r="B30" s="72">
        <v>0</v>
      </c>
      <c r="C30" s="19">
        <v>0</v>
      </c>
      <c r="D30" s="72">
        <v>0</v>
      </c>
      <c r="E30" s="19">
        <v>0</v>
      </c>
      <c r="F30" s="72">
        <v>0</v>
      </c>
      <c r="G30" s="19">
        <v>0</v>
      </c>
      <c r="H30" s="72">
        <v>0</v>
      </c>
      <c r="I30" s="19">
        <v>0</v>
      </c>
      <c r="J30" s="80">
        <f t="shared" si="6"/>
        <v>0</v>
      </c>
      <c r="K30" s="22">
        <f t="shared" si="7"/>
        <v>0</v>
      </c>
      <c r="L30" s="82" t="e">
        <f>J30/J50</f>
        <v>#DIV/0!</v>
      </c>
      <c r="M30" s="40" t="e">
        <f>K30/K50</f>
        <v>#DIV/0!</v>
      </c>
      <c r="N30" s="25"/>
    </row>
    <row r="31" spans="1:14" ht="14.25">
      <c r="A31" s="18" t="s">
        <v>12</v>
      </c>
      <c r="B31" s="72">
        <v>0</v>
      </c>
      <c r="C31" s="19">
        <v>0</v>
      </c>
      <c r="D31" s="72">
        <v>0</v>
      </c>
      <c r="E31" s="19">
        <v>0</v>
      </c>
      <c r="F31" s="72">
        <v>0</v>
      </c>
      <c r="G31" s="19">
        <v>0</v>
      </c>
      <c r="H31" s="72">
        <v>0</v>
      </c>
      <c r="I31" s="19">
        <v>0</v>
      </c>
      <c r="J31" s="80">
        <f t="shared" si="6"/>
        <v>0</v>
      </c>
      <c r="K31" s="22">
        <f t="shared" si="7"/>
        <v>0</v>
      </c>
      <c r="L31" s="82" t="e">
        <f>J31/J50</f>
        <v>#DIV/0!</v>
      </c>
      <c r="M31" s="40" t="e">
        <f>K31/K50</f>
        <v>#DIV/0!</v>
      </c>
      <c r="N31" s="27"/>
    </row>
    <row r="32" spans="1:14" ht="14.25">
      <c r="A32" s="18" t="s">
        <v>13</v>
      </c>
      <c r="B32" s="72">
        <v>0</v>
      </c>
      <c r="C32" s="15">
        <v>0</v>
      </c>
      <c r="D32" s="72">
        <v>0</v>
      </c>
      <c r="E32" s="19">
        <v>0</v>
      </c>
      <c r="F32" s="72">
        <v>0</v>
      </c>
      <c r="G32" s="19">
        <v>0</v>
      </c>
      <c r="H32" s="72">
        <v>0</v>
      </c>
      <c r="I32" s="19">
        <v>0</v>
      </c>
      <c r="J32" s="80">
        <f t="shared" si="6"/>
        <v>0</v>
      </c>
      <c r="K32" s="22">
        <f t="shared" si="7"/>
        <v>0</v>
      </c>
      <c r="L32" s="82" t="e">
        <f>J32/J50</f>
        <v>#DIV/0!</v>
      </c>
      <c r="M32" s="40" t="e">
        <f>K32/K50</f>
        <v>#DIV/0!</v>
      </c>
      <c r="N32" s="25"/>
    </row>
    <row r="33" spans="1:14" ht="14.25">
      <c r="A33" s="18" t="s">
        <v>14</v>
      </c>
      <c r="B33" s="66">
        <v>0</v>
      </c>
      <c r="C33" s="15">
        <v>0</v>
      </c>
      <c r="D33" s="75">
        <v>0</v>
      </c>
      <c r="E33" s="19">
        <v>0</v>
      </c>
      <c r="F33" s="75">
        <v>0</v>
      </c>
      <c r="G33" s="19">
        <v>0</v>
      </c>
      <c r="H33" s="75">
        <v>0</v>
      </c>
      <c r="I33" s="19">
        <v>0</v>
      </c>
      <c r="J33" s="80">
        <f t="shared" si="6"/>
        <v>0</v>
      </c>
      <c r="K33" s="22">
        <f t="shared" si="7"/>
        <v>0</v>
      </c>
      <c r="L33" s="82" t="e">
        <f>J33/J50</f>
        <v>#DIV/0!</v>
      </c>
      <c r="M33" s="40" t="e">
        <f>K33/K50</f>
        <v>#DIV/0!</v>
      </c>
      <c r="N33" s="27"/>
    </row>
    <row r="34" spans="1:14" ht="14.25">
      <c r="A34" s="18" t="s">
        <v>15</v>
      </c>
      <c r="B34" s="72">
        <v>0</v>
      </c>
      <c r="C34" s="15">
        <v>0</v>
      </c>
      <c r="D34" s="75">
        <v>0</v>
      </c>
      <c r="E34" s="19">
        <v>0</v>
      </c>
      <c r="F34" s="75">
        <v>0</v>
      </c>
      <c r="G34" s="19">
        <v>0</v>
      </c>
      <c r="H34" s="75">
        <v>0</v>
      </c>
      <c r="I34" s="19">
        <v>0</v>
      </c>
      <c r="J34" s="80">
        <f>B34+D34+F34+H34</f>
        <v>0</v>
      </c>
      <c r="K34" s="22">
        <f t="shared" si="7"/>
        <v>0</v>
      </c>
      <c r="L34" s="82" t="e">
        <f>J34/J50</f>
        <v>#DIV/0!</v>
      </c>
      <c r="M34" s="40" t="e">
        <f>K34/K50</f>
        <v>#DIV/0!</v>
      </c>
      <c r="N34" s="25"/>
    </row>
    <row r="35" spans="1:14" ht="14.25">
      <c r="A35" s="18" t="s">
        <v>16</v>
      </c>
      <c r="B35" s="72">
        <v>0</v>
      </c>
      <c r="C35" s="22">
        <v>0</v>
      </c>
      <c r="D35" s="76">
        <v>0</v>
      </c>
      <c r="E35" s="19">
        <v>0</v>
      </c>
      <c r="F35" s="76">
        <v>0</v>
      </c>
      <c r="G35" s="19">
        <v>0</v>
      </c>
      <c r="H35" s="76">
        <v>0</v>
      </c>
      <c r="I35" s="19">
        <v>0</v>
      </c>
      <c r="J35" s="80">
        <f t="shared" si="6"/>
        <v>0</v>
      </c>
      <c r="K35" s="22">
        <f t="shared" si="7"/>
        <v>0</v>
      </c>
      <c r="L35" s="82" t="e">
        <f>J35/J50</f>
        <v>#DIV/0!</v>
      </c>
      <c r="M35" s="40" t="e">
        <f>K35/K50</f>
        <v>#DIV/0!</v>
      </c>
      <c r="N35" s="27"/>
    </row>
    <row r="36" spans="1:14" ht="14.25">
      <c r="A36" s="18" t="s">
        <v>17</v>
      </c>
      <c r="B36" s="72">
        <v>0</v>
      </c>
      <c r="C36" s="22">
        <v>0</v>
      </c>
      <c r="D36" s="77">
        <v>0</v>
      </c>
      <c r="E36" s="19">
        <v>0</v>
      </c>
      <c r="F36" s="77">
        <v>0</v>
      </c>
      <c r="G36" s="19">
        <v>0</v>
      </c>
      <c r="H36" s="77">
        <v>0</v>
      </c>
      <c r="I36" s="19">
        <v>0</v>
      </c>
      <c r="J36" s="80">
        <f t="shared" si="6"/>
        <v>0</v>
      </c>
      <c r="K36" s="22">
        <f t="shared" si="7"/>
        <v>0</v>
      </c>
      <c r="L36" s="82" t="e">
        <f>J36/J50</f>
        <v>#DIV/0!</v>
      </c>
      <c r="M36" s="40" t="e">
        <f>K36/K50</f>
        <v>#DIV/0!</v>
      </c>
      <c r="N36" s="25"/>
    </row>
    <row r="37" spans="1:14" s="64" customFormat="1" ht="28.5">
      <c r="A37" s="59" t="s">
        <v>18</v>
      </c>
      <c r="B37" s="73">
        <v>0</v>
      </c>
      <c r="C37" s="61">
        <v>0</v>
      </c>
      <c r="D37" s="78">
        <v>0</v>
      </c>
      <c r="E37" s="60">
        <v>0</v>
      </c>
      <c r="F37" s="78">
        <v>0</v>
      </c>
      <c r="G37" s="60">
        <v>0</v>
      </c>
      <c r="H37" s="78">
        <v>0</v>
      </c>
      <c r="I37" s="60">
        <v>0</v>
      </c>
      <c r="J37" s="81">
        <f t="shared" si="6"/>
        <v>0</v>
      </c>
      <c r="K37" s="62">
        <f t="shared" si="7"/>
        <v>0</v>
      </c>
      <c r="L37" s="83" t="e">
        <f>J37/J50</f>
        <v>#DIV/0!</v>
      </c>
      <c r="M37" s="58" t="e">
        <f>K37/K50</f>
        <v>#DIV/0!</v>
      </c>
      <c r="N37" s="63"/>
    </row>
    <row r="38" spans="1:14" ht="14.25">
      <c r="A38" s="11" t="s">
        <v>24</v>
      </c>
      <c r="B38" s="72"/>
      <c r="C38" s="37"/>
      <c r="D38" s="79"/>
      <c r="E38" s="19"/>
      <c r="F38" s="79"/>
      <c r="G38" s="19"/>
      <c r="H38" s="79"/>
      <c r="I38" s="19"/>
      <c r="J38" s="80"/>
      <c r="K38" s="22"/>
      <c r="L38" s="82"/>
      <c r="M38" s="40"/>
      <c r="N38" s="27"/>
    </row>
    <row r="39" spans="1:14" ht="14.25">
      <c r="A39" s="18"/>
      <c r="B39" s="72">
        <v>0</v>
      </c>
      <c r="C39" s="37">
        <v>0</v>
      </c>
      <c r="D39" s="79">
        <v>0</v>
      </c>
      <c r="E39" s="19">
        <v>0</v>
      </c>
      <c r="F39" s="79">
        <v>0</v>
      </c>
      <c r="G39" s="19">
        <v>0</v>
      </c>
      <c r="H39" s="79">
        <v>0</v>
      </c>
      <c r="I39" s="19">
        <v>0</v>
      </c>
      <c r="J39" s="80">
        <f>B39+D39+F39+H39</f>
        <v>0</v>
      </c>
      <c r="K39" s="22">
        <f t="shared" si="7"/>
        <v>0</v>
      </c>
      <c r="L39" s="82" t="e">
        <f>J39/J50</f>
        <v>#DIV/0!</v>
      </c>
      <c r="M39" s="40" t="e">
        <f>K39/K50</f>
        <v>#DIV/0!</v>
      </c>
      <c r="N39" s="27"/>
    </row>
    <row r="40" spans="1:14" ht="14.25">
      <c r="A40" s="18"/>
      <c r="B40" s="72">
        <v>0</v>
      </c>
      <c r="C40" s="37">
        <v>0</v>
      </c>
      <c r="D40" s="79">
        <v>0</v>
      </c>
      <c r="E40" s="19">
        <v>0</v>
      </c>
      <c r="F40" s="79">
        <v>0</v>
      </c>
      <c r="G40" s="19">
        <v>0</v>
      </c>
      <c r="H40" s="79">
        <v>0</v>
      </c>
      <c r="I40" s="19">
        <v>0</v>
      </c>
      <c r="J40" s="80">
        <f t="shared" si="6"/>
        <v>0</v>
      </c>
      <c r="K40" s="22">
        <f t="shared" si="7"/>
        <v>0</v>
      </c>
      <c r="L40" s="82" t="e">
        <f>J40/J50</f>
        <v>#DIV/0!</v>
      </c>
      <c r="M40" s="40" t="e">
        <f>K40/K50</f>
        <v>#DIV/0!</v>
      </c>
      <c r="N40" s="27"/>
    </row>
    <row r="41" spans="1:14" ht="14.25">
      <c r="A41" s="18"/>
      <c r="B41" s="72">
        <v>0</v>
      </c>
      <c r="C41" s="37">
        <v>0</v>
      </c>
      <c r="D41" s="79">
        <v>0</v>
      </c>
      <c r="E41" s="19">
        <v>0</v>
      </c>
      <c r="F41" s="79">
        <v>0</v>
      </c>
      <c r="G41" s="19">
        <v>0</v>
      </c>
      <c r="H41" s="79">
        <v>0</v>
      </c>
      <c r="I41" s="19">
        <v>0</v>
      </c>
      <c r="J41" s="80">
        <f>B41+D41+F41+H41</f>
        <v>0</v>
      </c>
      <c r="K41" s="22">
        <f t="shared" si="7"/>
        <v>0</v>
      </c>
      <c r="L41" s="82" t="e">
        <f>J41/J50</f>
        <v>#DIV/0!</v>
      </c>
      <c r="M41" s="40" t="e">
        <f>K41/K50</f>
        <v>#DIV/0!</v>
      </c>
      <c r="N41" s="27"/>
    </row>
    <row r="42" spans="1:14" ht="14.25">
      <c r="A42" s="49" t="s">
        <v>22</v>
      </c>
      <c r="B42" s="55">
        <f>SUM(B27:B41)</f>
        <v>0</v>
      </c>
      <c r="C42" s="55">
        <f aca="true" t="shared" si="8" ref="C42:M42">SUM(C27:C41)</f>
        <v>0</v>
      </c>
      <c r="D42" s="55">
        <f t="shared" si="8"/>
        <v>0</v>
      </c>
      <c r="E42" s="55">
        <f t="shared" si="8"/>
        <v>0</v>
      </c>
      <c r="F42" s="55">
        <f t="shared" si="8"/>
        <v>0</v>
      </c>
      <c r="G42" s="55">
        <f t="shared" si="8"/>
        <v>0</v>
      </c>
      <c r="H42" s="55">
        <f t="shared" si="8"/>
        <v>0</v>
      </c>
      <c r="I42" s="55">
        <f t="shared" si="8"/>
        <v>0</v>
      </c>
      <c r="J42" s="55">
        <f t="shared" si="8"/>
        <v>0</v>
      </c>
      <c r="K42" s="55">
        <f t="shared" si="8"/>
        <v>0</v>
      </c>
      <c r="L42" s="55" t="e">
        <f t="shared" si="8"/>
        <v>#DIV/0!</v>
      </c>
      <c r="M42" s="55" t="e">
        <f t="shared" si="8"/>
        <v>#DIV/0!</v>
      </c>
      <c r="N42" s="54"/>
    </row>
    <row r="43" spans="1:14" ht="14.25">
      <c r="A43" s="11" t="s">
        <v>33</v>
      </c>
      <c r="B43" s="72"/>
      <c r="C43" s="19"/>
      <c r="D43" s="72"/>
      <c r="E43" s="19"/>
      <c r="F43" s="72"/>
      <c r="G43" s="19"/>
      <c r="H43" s="72"/>
      <c r="I43" s="19"/>
      <c r="J43" s="80"/>
      <c r="K43" s="22"/>
      <c r="L43" s="82"/>
      <c r="M43" s="40"/>
      <c r="N43" s="27"/>
    </row>
    <row r="44" spans="1:14" ht="14.25">
      <c r="A44" s="12"/>
      <c r="B44" s="66">
        <v>0</v>
      </c>
      <c r="C44" s="15">
        <v>0</v>
      </c>
      <c r="D44" s="66">
        <v>0</v>
      </c>
      <c r="E44" s="19">
        <v>0</v>
      </c>
      <c r="F44" s="66">
        <v>0</v>
      </c>
      <c r="G44" s="19">
        <v>0</v>
      </c>
      <c r="H44" s="66">
        <v>0</v>
      </c>
      <c r="I44" s="19">
        <v>0</v>
      </c>
      <c r="J44" s="80">
        <f>B44+D44+F44+H44</f>
        <v>0</v>
      </c>
      <c r="K44" s="22">
        <f t="shared" si="7"/>
        <v>0</v>
      </c>
      <c r="L44" s="82" t="e">
        <f>J44/J50</f>
        <v>#DIV/0!</v>
      </c>
      <c r="M44" s="40" t="e">
        <f>K44/K50</f>
        <v>#DIV/0!</v>
      </c>
      <c r="N44" s="25"/>
    </row>
    <row r="45" spans="1:14" ht="14.25">
      <c r="A45" s="12"/>
      <c r="B45" s="66">
        <v>0</v>
      </c>
      <c r="C45" s="37">
        <v>0</v>
      </c>
      <c r="D45" s="66">
        <v>0</v>
      </c>
      <c r="E45" s="19">
        <v>0</v>
      </c>
      <c r="F45" s="66">
        <v>0</v>
      </c>
      <c r="G45" s="19">
        <v>0</v>
      </c>
      <c r="H45" s="66">
        <v>0</v>
      </c>
      <c r="I45" s="19">
        <v>0</v>
      </c>
      <c r="J45" s="80">
        <f>B45+D45+F45+H45</f>
        <v>0</v>
      </c>
      <c r="K45" s="22">
        <f t="shared" si="7"/>
        <v>0</v>
      </c>
      <c r="L45" s="82" t="e">
        <f>J45/J50</f>
        <v>#DIV/0!</v>
      </c>
      <c r="M45" s="40" t="e">
        <f>K45/K50</f>
        <v>#DIV/0!</v>
      </c>
      <c r="N45" s="25"/>
    </row>
    <row r="46" spans="1:14" ht="14.25">
      <c r="A46" s="12"/>
      <c r="B46" s="66">
        <v>0</v>
      </c>
      <c r="C46" s="19">
        <v>0</v>
      </c>
      <c r="D46" s="66">
        <v>0</v>
      </c>
      <c r="E46" s="19">
        <v>0</v>
      </c>
      <c r="F46" s="66">
        <v>0</v>
      </c>
      <c r="G46" s="19">
        <v>0</v>
      </c>
      <c r="H46" s="66">
        <v>0</v>
      </c>
      <c r="I46" s="19">
        <v>0</v>
      </c>
      <c r="J46" s="80">
        <f>B46+D46+F46+H46</f>
        <v>0</v>
      </c>
      <c r="K46" s="22">
        <f t="shared" si="7"/>
        <v>0</v>
      </c>
      <c r="L46" s="82" t="e">
        <f>J46/J50</f>
        <v>#DIV/0!</v>
      </c>
      <c r="M46" s="40" t="e">
        <f>K46/K50</f>
        <v>#DIV/0!</v>
      </c>
      <c r="N46" s="28"/>
    </row>
    <row r="47" spans="1:14" ht="14.25">
      <c r="A47" s="21"/>
      <c r="B47" s="72">
        <v>0</v>
      </c>
      <c r="C47" s="19">
        <v>0</v>
      </c>
      <c r="D47" s="72">
        <v>0</v>
      </c>
      <c r="E47" s="19">
        <v>0</v>
      </c>
      <c r="F47" s="72">
        <v>0</v>
      </c>
      <c r="G47" s="19">
        <v>0</v>
      </c>
      <c r="H47" s="72">
        <v>0</v>
      </c>
      <c r="I47" s="19">
        <v>0</v>
      </c>
      <c r="J47" s="80">
        <f>B47+D47+F47+H47</f>
        <v>0</v>
      </c>
      <c r="K47" s="22">
        <f t="shared" si="7"/>
        <v>0</v>
      </c>
      <c r="L47" s="82" t="e">
        <f>J47/J50</f>
        <v>#DIV/0!</v>
      </c>
      <c r="M47" s="40" t="e">
        <f>K47/K50</f>
        <v>#DIV/0!</v>
      </c>
      <c r="N47" s="27"/>
    </row>
    <row r="48" spans="1:14" ht="14.25">
      <c r="A48" s="20"/>
      <c r="B48" s="72">
        <v>0</v>
      </c>
      <c r="C48" s="19">
        <v>0</v>
      </c>
      <c r="D48" s="72">
        <v>0</v>
      </c>
      <c r="E48" s="19">
        <v>0</v>
      </c>
      <c r="F48" s="72">
        <v>0</v>
      </c>
      <c r="G48" s="19">
        <v>0</v>
      </c>
      <c r="H48" s="72">
        <v>0</v>
      </c>
      <c r="I48" s="19">
        <v>0</v>
      </c>
      <c r="J48" s="80">
        <f>B48+D48+F48+H48</f>
        <v>0</v>
      </c>
      <c r="K48" s="22">
        <f t="shared" si="7"/>
        <v>0</v>
      </c>
      <c r="L48" s="82" t="e">
        <f>J48/J50</f>
        <v>#DIV/0!</v>
      </c>
      <c r="M48" s="40" t="e">
        <f>K48/K50</f>
        <v>#DIV/0!</v>
      </c>
      <c r="N48" s="25"/>
    </row>
    <row r="49" spans="1:14" ht="14.25">
      <c r="A49" s="52" t="s">
        <v>32</v>
      </c>
      <c r="B49" s="56">
        <f>SUM(B44:B48)</f>
        <v>0</v>
      </c>
      <c r="C49" s="56">
        <f aca="true" t="shared" si="9" ref="C49:M49">SUM(C44:C48)</f>
        <v>0</v>
      </c>
      <c r="D49" s="56">
        <f t="shared" si="9"/>
        <v>0</v>
      </c>
      <c r="E49" s="56">
        <f t="shared" si="9"/>
        <v>0</v>
      </c>
      <c r="F49" s="56">
        <f t="shared" si="9"/>
        <v>0</v>
      </c>
      <c r="G49" s="56">
        <f t="shared" si="9"/>
        <v>0</v>
      </c>
      <c r="H49" s="56">
        <f t="shared" si="9"/>
        <v>0</v>
      </c>
      <c r="I49" s="56">
        <f t="shared" si="9"/>
        <v>0</v>
      </c>
      <c r="J49" s="56">
        <f t="shared" si="9"/>
        <v>0</v>
      </c>
      <c r="K49" s="56">
        <f t="shared" si="9"/>
        <v>0</v>
      </c>
      <c r="L49" s="56" t="e">
        <f t="shared" si="9"/>
        <v>#DIV/0!</v>
      </c>
      <c r="M49" s="56" t="e">
        <f t="shared" si="9"/>
        <v>#DIV/0!</v>
      </c>
      <c r="N49" s="57"/>
    </row>
    <row r="50" spans="1:14" ht="14.25">
      <c r="A50" s="8" t="s">
        <v>19</v>
      </c>
      <c r="B50" s="9">
        <f>B42+B49</f>
        <v>0</v>
      </c>
      <c r="C50" s="9">
        <f aca="true" t="shared" si="10" ref="C50:M50">C42+C49</f>
        <v>0</v>
      </c>
      <c r="D50" s="9">
        <f t="shared" si="10"/>
        <v>0</v>
      </c>
      <c r="E50" s="9">
        <f t="shared" si="10"/>
        <v>0</v>
      </c>
      <c r="F50" s="9">
        <f>F42+F49</f>
        <v>0</v>
      </c>
      <c r="G50" s="9">
        <f t="shared" si="10"/>
        <v>0</v>
      </c>
      <c r="H50" s="9">
        <f t="shared" si="10"/>
        <v>0</v>
      </c>
      <c r="I50" s="9">
        <f t="shared" si="10"/>
        <v>0</v>
      </c>
      <c r="J50" s="9">
        <f t="shared" si="10"/>
        <v>0</v>
      </c>
      <c r="K50" s="9">
        <f t="shared" si="10"/>
        <v>0</v>
      </c>
      <c r="L50" s="89" t="e">
        <f t="shared" si="10"/>
        <v>#DIV/0!</v>
      </c>
      <c r="M50" s="89" t="e">
        <f t="shared" si="10"/>
        <v>#DIV/0!</v>
      </c>
      <c r="N50" s="31"/>
    </row>
    <row r="51" spans="1:14" ht="14.25">
      <c r="A51" s="8" t="s">
        <v>47</v>
      </c>
      <c r="B51" s="9">
        <f>B25-B50</f>
        <v>0</v>
      </c>
      <c r="C51" s="9">
        <f aca="true" t="shared" si="11" ref="C51:K51">C25-C50</f>
        <v>0</v>
      </c>
      <c r="D51" s="9">
        <f t="shared" si="11"/>
        <v>0</v>
      </c>
      <c r="E51" s="9">
        <f t="shared" si="11"/>
        <v>0</v>
      </c>
      <c r="F51" s="9">
        <f t="shared" si="11"/>
        <v>0</v>
      </c>
      <c r="G51" s="9">
        <f t="shared" si="11"/>
        <v>0</v>
      </c>
      <c r="H51" s="9">
        <f t="shared" si="11"/>
        <v>0</v>
      </c>
      <c r="I51" s="9">
        <f t="shared" si="11"/>
        <v>0</v>
      </c>
      <c r="J51" s="9">
        <f t="shared" si="11"/>
        <v>0</v>
      </c>
      <c r="K51" s="9">
        <f t="shared" si="11"/>
        <v>0</v>
      </c>
      <c r="L51" s="10"/>
      <c r="M51" s="32"/>
      <c r="N51" s="32"/>
    </row>
    <row r="52" spans="1:14" ht="14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33"/>
      <c r="N52" s="34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/>
  <mergeCells count="3">
    <mergeCell ref="A6:N6"/>
    <mergeCell ref="A7:N7"/>
    <mergeCell ref="A8:N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3" sqref="A23"/>
    </sheetView>
  </sheetViews>
  <sheetFormatPr defaultColWidth="11.421875" defaultRowHeight="12.75"/>
  <cols>
    <col min="2" max="2" width="25.57421875" style="0" customWidth="1"/>
    <col min="6" max="6" width="18.28125" style="0" customWidth="1"/>
    <col min="7" max="7" width="14.28125" style="0" customWidth="1"/>
    <col min="8" max="8" width="15.28125" style="0" customWidth="1"/>
  </cols>
  <sheetData>
    <row r="1" ht="12.75">
      <c r="A1" s="149" t="s">
        <v>89</v>
      </c>
    </row>
    <row r="2" spans="1:2" ht="12.75">
      <c r="A2" s="105" t="s">
        <v>59</v>
      </c>
      <c r="B2" s="109"/>
    </row>
    <row r="3" ht="12.75">
      <c r="A3" s="149" t="s">
        <v>69</v>
      </c>
    </row>
    <row r="4" ht="12.75">
      <c r="A4" s="149"/>
    </row>
    <row r="5" ht="12.75">
      <c r="A5" s="174" t="s">
        <v>95</v>
      </c>
    </row>
    <row r="6" spans="1:8" ht="13.5" thickBot="1">
      <c r="A6" s="106" t="s">
        <v>62</v>
      </c>
      <c r="B6" s="151" t="s">
        <v>63</v>
      </c>
      <c r="C6" s="152" t="s">
        <v>60</v>
      </c>
      <c r="D6" s="152" t="s">
        <v>65</v>
      </c>
      <c r="E6" s="152" t="s">
        <v>66</v>
      </c>
      <c r="F6" s="152" t="s">
        <v>61</v>
      </c>
      <c r="G6" s="152" t="s">
        <v>67</v>
      </c>
      <c r="H6" s="153" t="s">
        <v>68</v>
      </c>
    </row>
    <row r="7" spans="2:9" ht="12.75">
      <c r="B7" s="117" t="s">
        <v>64</v>
      </c>
      <c r="C7" s="118">
        <v>18</v>
      </c>
      <c r="D7" s="119">
        <v>40</v>
      </c>
      <c r="E7" s="119">
        <v>35</v>
      </c>
      <c r="F7" s="120">
        <f>C7*D7*E7</f>
        <v>25200</v>
      </c>
      <c r="G7" s="121">
        <v>0.16</v>
      </c>
      <c r="H7" s="122">
        <f>F7*G7</f>
        <v>4032</v>
      </c>
      <c r="I7" s="108"/>
    </row>
    <row r="8" spans="2:8" ht="12.75">
      <c r="B8" s="123"/>
      <c r="C8" s="118"/>
      <c r="D8" s="119"/>
      <c r="E8" s="119"/>
      <c r="F8" s="120">
        <f>C8*D8*E8</f>
        <v>0</v>
      </c>
      <c r="G8" s="121"/>
      <c r="H8" s="122">
        <f>F8*G8</f>
        <v>0</v>
      </c>
    </row>
    <row r="9" spans="2:8" ht="12.75">
      <c r="B9" s="117" t="s">
        <v>56</v>
      </c>
      <c r="C9" s="118">
        <v>18</v>
      </c>
      <c r="D9" s="119">
        <v>12</v>
      </c>
      <c r="E9" s="119">
        <v>24</v>
      </c>
      <c r="F9" s="120">
        <f>C9*D9*E9</f>
        <v>5184</v>
      </c>
      <c r="G9" s="121">
        <v>0.16</v>
      </c>
      <c r="H9" s="122">
        <f>F9*G9</f>
        <v>829.44</v>
      </c>
    </row>
    <row r="10" spans="2:8" ht="13.5" thickBot="1">
      <c r="B10" s="123"/>
      <c r="C10" s="119"/>
      <c r="D10" s="119"/>
      <c r="E10" s="119"/>
      <c r="F10" s="119"/>
      <c r="G10" s="119"/>
      <c r="H10" s="124"/>
    </row>
    <row r="11" spans="2:8" ht="12.75">
      <c r="B11" s="125" t="s">
        <v>0</v>
      </c>
      <c r="C11" s="126"/>
      <c r="D11" s="126"/>
      <c r="E11" s="126"/>
      <c r="F11" s="127">
        <f>SUM(F7:F10)</f>
        <v>30384</v>
      </c>
      <c r="G11" s="126"/>
      <c r="H11" s="128">
        <f>SUM(H7:H10)</f>
        <v>4861.4400000000005</v>
      </c>
    </row>
    <row r="14" ht="12.75">
      <c r="A14" s="174" t="s">
        <v>95</v>
      </c>
    </row>
    <row r="15" spans="1:8" ht="13.5" thickBot="1">
      <c r="A15" s="106" t="s">
        <v>62</v>
      </c>
      <c r="B15" s="151" t="s">
        <v>63</v>
      </c>
      <c r="C15" s="152" t="s">
        <v>60</v>
      </c>
      <c r="D15" s="152" t="s">
        <v>65</v>
      </c>
      <c r="E15" s="152" t="s">
        <v>66</v>
      </c>
      <c r="F15" s="152" t="s">
        <v>61</v>
      </c>
      <c r="G15" s="152" t="s">
        <v>67</v>
      </c>
      <c r="H15" s="153" t="s">
        <v>68</v>
      </c>
    </row>
    <row r="16" spans="2:8" ht="12.75">
      <c r="B16" s="117" t="s">
        <v>64</v>
      </c>
      <c r="C16" s="118">
        <v>18</v>
      </c>
      <c r="D16" s="119">
        <v>40</v>
      </c>
      <c r="E16" s="119">
        <v>35</v>
      </c>
      <c r="F16" s="120">
        <f>C16*D16*E16</f>
        <v>25200</v>
      </c>
      <c r="G16" s="121">
        <v>0.16</v>
      </c>
      <c r="H16" s="122">
        <f>F16*G16</f>
        <v>4032</v>
      </c>
    </row>
    <row r="17" spans="2:8" ht="12.75">
      <c r="B17" s="123"/>
      <c r="C17" s="118"/>
      <c r="D17" s="119"/>
      <c r="E17" s="119"/>
      <c r="F17" s="120">
        <f>C17*D17*E17</f>
        <v>0</v>
      </c>
      <c r="G17" s="121"/>
      <c r="H17" s="122">
        <f>F17*G17</f>
        <v>0</v>
      </c>
    </row>
    <row r="18" spans="2:8" ht="12.75">
      <c r="B18" s="117" t="s">
        <v>56</v>
      </c>
      <c r="C18" s="118">
        <v>18</v>
      </c>
      <c r="D18" s="119">
        <v>12</v>
      </c>
      <c r="E18" s="119">
        <v>24</v>
      </c>
      <c r="F18" s="120">
        <f>C18*D18*E18</f>
        <v>5184</v>
      </c>
      <c r="G18" s="121">
        <v>0.16</v>
      </c>
      <c r="H18" s="122">
        <f>F18*G18</f>
        <v>829.44</v>
      </c>
    </row>
    <row r="19" spans="2:8" ht="13.5" thickBot="1">
      <c r="B19" s="123"/>
      <c r="C19" s="119"/>
      <c r="D19" s="119"/>
      <c r="E19" s="119"/>
      <c r="F19" s="119"/>
      <c r="G19" s="119"/>
      <c r="H19" s="124"/>
    </row>
    <row r="20" spans="2:8" ht="12.75">
      <c r="B20" s="125" t="s">
        <v>0</v>
      </c>
      <c r="C20" s="126"/>
      <c r="D20" s="126"/>
      <c r="E20" s="126"/>
      <c r="F20" s="127">
        <f>SUM(F16:F19)</f>
        <v>30384</v>
      </c>
      <c r="G20" s="126"/>
      <c r="H20" s="128">
        <f>SUM(H16:H19)</f>
        <v>4861.4400000000005</v>
      </c>
    </row>
    <row r="23" ht="12.75">
      <c r="A23" s="174" t="s">
        <v>95</v>
      </c>
    </row>
    <row r="24" spans="1:8" ht="13.5" thickBot="1">
      <c r="A24" s="106" t="s">
        <v>62</v>
      </c>
      <c r="B24" s="151" t="s">
        <v>63</v>
      </c>
      <c r="C24" s="152" t="s">
        <v>60</v>
      </c>
      <c r="D24" s="152" t="s">
        <v>65</v>
      </c>
      <c r="E24" s="152" t="s">
        <v>66</v>
      </c>
      <c r="F24" s="152" t="s">
        <v>61</v>
      </c>
      <c r="G24" s="152" t="s">
        <v>67</v>
      </c>
      <c r="H24" s="153" t="s">
        <v>68</v>
      </c>
    </row>
    <row r="25" spans="2:8" ht="12.75">
      <c r="B25" s="117" t="s">
        <v>64</v>
      </c>
      <c r="C25" s="118">
        <v>18</v>
      </c>
      <c r="D25" s="119">
        <v>40</v>
      </c>
      <c r="E25" s="119">
        <v>35</v>
      </c>
      <c r="F25" s="120">
        <f>C25*D25*E25</f>
        <v>25200</v>
      </c>
      <c r="G25" s="121">
        <v>0.16</v>
      </c>
      <c r="H25" s="122">
        <f>F25*G25</f>
        <v>4032</v>
      </c>
    </row>
    <row r="26" spans="2:8" ht="12.75">
      <c r="B26" s="123"/>
      <c r="C26" s="118"/>
      <c r="D26" s="119"/>
      <c r="E26" s="119"/>
      <c r="F26" s="120">
        <f>C26*D26*E26</f>
        <v>0</v>
      </c>
      <c r="G26" s="121"/>
      <c r="H26" s="122">
        <f>F26*G26</f>
        <v>0</v>
      </c>
    </row>
    <row r="27" spans="2:8" ht="12.75">
      <c r="B27" s="117" t="s">
        <v>56</v>
      </c>
      <c r="C27" s="118">
        <v>18</v>
      </c>
      <c r="D27" s="119">
        <v>12</v>
      </c>
      <c r="E27" s="119">
        <v>24</v>
      </c>
      <c r="F27" s="120">
        <f>C27*D27*E27</f>
        <v>5184</v>
      </c>
      <c r="G27" s="121">
        <v>0.16</v>
      </c>
      <c r="H27" s="122">
        <f>F27*G27</f>
        <v>829.44</v>
      </c>
    </row>
    <row r="28" spans="2:8" ht="13.5" thickBot="1">
      <c r="B28" s="123"/>
      <c r="C28" s="119"/>
      <c r="D28" s="119"/>
      <c r="E28" s="119"/>
      <c r="F28" s="119"/>
      <c r="G28" s="119"/>
      <c r="H28" s="124"/>
    </row>
    <row r="29" spans="2:8" ht="12.75">
      <c r="B29" s="125" t="s">
        <v>0</v>
      </c>
      <c r="C29" s="126"/>
      <c r="D29" s="126"/>
      <c r="E29" s="126"/>
      <c r="F29" s="127">
        <f>SUM(F25:F28)</f>
        <v>30384</v>
      </c>
      <c r="G29" s="126"/>
      <c r="H29" s="128">
        <f>SUM(H25:H28)</f>
        <v>4861.4400000000005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1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20.7109375" style="0" customWidth="1"/>
    <col min="2" max="2" width="20.7109375" style="135" customWidth="1"/>
    <col min="3" max="3" width="14.28125" style="0" customWidth="1"/>
    <col min="5" max="5" width="14.140625" style="0" customWidth="1"/>
  </cols>
  <sheetData>
    <row r="1" ht="12.75">
      <c r="A1" s="149" t="s">
        <v>89</v>
      </c>
    </row>
    <row r="2" ht="12.75">
      <c r="A2" s="149" t="s">
        <v>90</v>
      </c>
    </row>
    <row r="3" ht="12.75">
      <c r="A3" s="149" t="s">
        <v>86</v>
      </c>
    </row>
    <row r="4" ht="12.75">
      <c r="A4" s="105" t="s">
        <v>87</v>
      </c>
    </row>
    <row r="5" ht="12.75">
      <c r="A5" s="105" t="s">
        <v>88</v>
      </c>
    </row>
    <row r="6" ht="12.75">
      <c r="A6" s="105"/>
    </row>
    <row r="7" ht="12.75">
      <c r="A7" s="109" t="s">
        <v>95</v>
      </c>
    </row>
    <row r="8" spans="1:9" ht="14.25" customHeight="1">
      <c r="A8" s="165" t="s">
        <v>84</v>
      </c>
      <c r="B8" s="166" t="s">
        <v>85</v>
      </c>
      <c r="C8" s="167" t="s">
        <v>48</v>
      </c>
      <c r="D8" s="166" t="s">
        <v>49</v>
      </c>
      <c r="E8" s="166" t="s">
        <v>50</v>
      </c>
      <c r="F8" s="129" t="s">
        <v>51</v>
      </c>
      <c r="G8" s="129" t="s">
        <v>52</v>
      </c>
      <c r="H8" s="129" t="s">
        <v>81</v>
      </c>
      <c r="I8" s="167" t="s">
        <v>53</v>
      </c>
    </row>
    <row r="9" spans="1:9" ht="14.25">
      <c r="A9" s="173"/>
      <c r="B9" s="166"/>
      <c r="C9" s="168"/>
      <c r="D9" s="169"/>
      <c r="E9" s="169"/>
      <c r="F9" s="130">
        <v>0.05</v>
      </c>
      <c r="G9" s="131">
        <v>0.09975</v>
      </c>
      <c r="H9" s="132">
        <v>0.5</v>
      </c>
      <c r="I9" s="168"/>
    </row>
    <row r="10" spans="1:9" ht="28.5">
      <c r="A10" s="133" t="s">
        <v>58</v>
      </c>
      <c r="B10" s="136"/>
      <c r="C10" s="92"/>
      <c r="D10" s="93"/>
      <c r="E10" s="93"/>
      <c r="F10" s="94"/>
      <c r="G10" s="95"/>
      <c r="H10" s="95"/>
      <c r="I10" s="92"/>
    </row>
    <row r="11" spans="1:9" ht="12.75">
      <c r="A11" s="96"/>
      <c r="B11" s="137">
        <v>1</v>
      </c>
      <c r="C11" t="s">
        <v>55</v>
      </c>
      <c r="D11" s="97"/>
      <c r="E11" s="98">
        <v>9.99</v>
      </c>
      <c r="F11" s="98">
        <f>E11*$F$9</f>
        <v>0.49950000000000006</v>
      </c>
      <c r="G11" s="98">
        <f>E11*$G$9</f>
        <v>0.9965025000000001</v>
      </c>
      <c r="H11" s="98">
        <f aca="true" t="shared" si="0" ref="H11:H37">(F11+G11)*50%</f>
        <v>0.7480012500000001</v>
      </c>
      <c r="I11" s="98">
        <f aca="true" t="shared" si="1" ref="I11:I37">E11+H11</f>
        <v>10.73800125</v>
      </c>
    </row>
    <row r="12" spans="1:9" ht="12.75">
      <c r="A12" s="96"/>
      <c r="B12" s="137">
        <v>2</v>
      </c>
      <c r="C12" t="s">
        <v>56</v>
      </c>
      <c r="D12" s="97"/>
      <c r="E12" s="98">
        <v>99.99</v>
      </c>
      <c r="F12" s="98">
        <f aca="true" t="shared" si="2" ref="F12:F37">E12*$F$9</f>
        <v>4.9995</v>
      </c>
      <c r="G12" s="98">
        <f aca="true" t="shared" si="3" ref="G12:G37">E12*$G$9</f>
        <v>9.9740025</v>
      </c>
      <c r="H12" s="98">
        <f t="shared" si="0"/>
        <v>7.486751249999999</v>
      </c>
      <c r="I12" s="98">
        <f t="shared" si="1"/>
        <v>107.47675124999999</v>
      </c>
    </row>
    <row r="13" spans="1:9" ht="12.75">
      <c r="A13" s="96"/>
      <c r="B13" s="137">
        <v>3</v>
      </c>
      <c r="C13" t="s">
        <v>57</v>
      </c>
      <c r="D13" s="97"/>
      <c r="E13" s="98"/>
      <c r="F13" s="98">
        <f t="shared" si="2"/>
        <v>0</v>
      </c>
      <c r="G13" s="98">
        <f t="shared" si="3"/>
        <v>0</v>
      </c>
      <c r="H13" s="98">
        <f t="shared" si="0"/>
        <v>0</v>
      </c>
      <c r="I13" s="98">
        <f t="shared" si="1"/>
        <v>0</v>
      </c>
    </row>
    <row r="14" spans="1:9" ht="12.75">
      <c r="A14" s="96"/>
      <c r="B14" s="137"/>
      <c r="D14" s="97"/>
      <c r="E14" s="98"/>
      <c r="F14" s="98">
        <f t="shared" si="2"/>
        <v>0</v>
      </c>
      <c r="G14" s="98">
        <f t="shared" si="3"/>
        <v>0</v>
      </c>
      <c r="H14" s="98">
        <f t="shared" si="0"/>
        <v>0</v>
      </c>
      <c r="I14" s="98">
        <f t="shared" si="1"/>
        <v>0</v>
      </c>
    </row>
    <row r="15" spans="1:9" ht="12.75">
      <c r="A15" s="96"/>
      <c r="B15" s="137"/>
      <c r="D15" s="97"/>
      <c r="E15" s="98"/>
      <c r="F15" s="98">
        <f t="shared" si="2"/>
        <v>0</v>
      </c>
      <c r="G15" s="98">
        <f t="shared" si="3"/>
        <v>0</v>
      </c>
      <c r="H15" s="98">
        <f t="shared" si="0"/>
        <v>0</v>
      </c>
      <c r="I15" s="98">
        <f t="shared" si="1"/>
        <v>0</v>
      </c>
    </row>
    <row r="16" spans="1:9" ht="12.75">
      <c r="A16" s="96"/>
      <c r="B16" s="137"/>
      <c r="D16" s="97"/>
      <c r="E16" s="98"/>
      <c r="F16" s="98">
        <f t="shared" si="2"/>
        <v>0</v>
      </c>
      <c r="G16" s="98">
        <f t="shared" si="3"/>
        <v>0</v>
      </c>
      <c r="H16" s="98">
        <f t="shared" si="0"/>
        <v>0</v>
      </c>
      <c r="I16" s="98">
        <f t="shared" si="1"/>
        <v>0</v>
      </c>
    </row>
    <row r="17" spans="1:9" ht="12.75">
      <c r="A17" s="96"/>
      <c r="B17" s="137"/>
      <c r="D17" s="97"/>
      <c r="E17" s="98"/>
      <c r="F17" s="98">
        <f t="shared" si="2"/>
        <v>0</v>
      </c>
      <c r="G17" s="98">
        <f t="shared" si="3"/>
        <v>0</v>
      </c>
      <c r="H17" s="98">
        <f t="shared" si="0"/>
        <v>0</v>
      </c>
      <c r="I17" s="98">
        <f t="shared" si="1"/>
        <v>0</v>
      </c>
    </row>
    <row r="18" spans="1:9" ht="12.75">
      <c r="A18" s="96"/>
      <c r="B18" s="137"/>
      <c r="D18" s="97"/>
      <c r="E18" s="98"/>
      <c r="F18" s="98">
        <f t="shared" si="2"/>
        <v>0</v>
      </c>
      <c r="G18" s="98">
        <f t="shared" si="3"/>
        <v>0</v>
      </c>
      <c r="H18" s="98">
        <f t="shared" si="0"/>
        <v>0</v>
      </c>
      <c r="I18" s="98">
        <f t="shared" si="1"/>
        <v>0</v>
      </c>
    </row>
    <row r="19" spans="1:9" ht="12.75">
      <c r="A19" s="96"/>
      <c r="B19" s="137"/>
      <c r="D19" s="97"/>
      <c r="E19" s="98"/>
      <c r="F19" s="98">
        <f t="shared" si="2"/>
        <v>0</v>
      </c>
      <c r="G19" s="98">
        <f t="shared" si="3"/>
        <v>0</v>
      </c>
      <c r="H19" s="98">
        <f t="shared" si="0"/>
        <v>0</v>
      </c>
      <c r="I19" s="98">
        <f t="shared" si="1"/>
        <v>0</v>
      </c>
    </row>
    <row r="20" spans="1:9" ht="12.75">
      <c r="A20" s="96"/>
      <c r="B20" s="137"/>
      <c r="D20" s="97"/>
      <c r="E20" s="98"/>
      <c r="F20" s="98">
        <f t="shared" si="2"/>
        <v>0</v>
      </c>
      <c r="G20" s="98">
        <f t="shared" si="3"/>
        <v>0</v>
      </c>
      <c r="H20" s="98">
        <f t="shared" si="0"/>
        <v>0</v>
      </c>
      <c r="I20" s="98">
        <f t="shared" si="1"/>
        <v>0</v>
      </c>
    </row>
    <row r="21" spans="1:9" ht="12.75">
      <c r="A21" s="96"/>
      <c r="B21" s="137"/>
      <c r="D21" s="97"/>
      <c r="E21" s="98"/>
      <c r="F21" s="98">
        <f t="shared" si="2"/>
        <v>0</v>
      </c>
      <c r="G21" s="98">
        <f t="shared" si="3"/>
        <v>0</v>
      </c>
      <c r="H21" s="98">
        <f t="shared" si="0"/>
        <v>0</v>
      </c>
      <c r="I21" s="98">
        <f t="shared" si="1"/>
        <v>0</v>
      </c>
    </row>
    <row r="22" spans="1:9" ht="12.75">
      <c r="A22" s="96"/>
      <c r="B22" s="137"/>
      <c r="D22" s="97"/>
      <c r="E22" s="98"/>
      <c r="F22" s="98">
        <f t="shared" si="2"/>
        <v>0</v>
      </c>
      <c r="G22" s="98">
        <f t="shared" si="3"/>
        <v>0</v>
      </c>
      <c r="H22" s="98">
        <f t="shared" si="0"/>
        <v>0</v>
      </c>
      <c r="I22" s="98">
        <f t="shared" si="1"/>
        <v>0</v>
      </c>
    </row>
    <row r="23" spans="1:9" ht="12.75">
      <c r="A23" s="96"/>
      <c r="B23" s="137"/>
      <c r="D23" s="97"/>
      <c r="E23" s="98"/>
      <c r="F23" s="98">
        <f t="shared" si="2"/>
        <v>0</v>
      </c>
      <c r="G23" s="98">
        <f t="shared" si="3"/>
        <v>0</v>
      </c>
      <c r="H23" s="98">
        <f t="shared" si="0"/>
        <v>0</v>
      </c>
      <c r="I23" s="98">
        <f t="shared" si="1"/>
        <v>0</v>
      </c>
    </row>
    <row r="24" spans="1:9" ht="12.75">
      <c r="A24" s="96"/>
      <c r="B24" s="137"/>
      <c r="D24" s="97"/>
      <c r="E24" s="98"/>
      <c r="F24" s="98">
        <f t="shared" si="2"/>
        <v>0</v>
      </c>
      <c r="G24" s="98">
        <f t="shared" si="3"/>
        <v>0</v>
      </c>
      <c r="H24" s="98">
        <f t="shared" si="0"/>
        <v>0</v>
      </c>
      <c r="I24" s="98">
        <f t="shared" si="1"/>
        <v>0</v>
      </c>
    </row>
    <row r="25" spans="1:9" ht="12.75">
      <c r="A25" s="96"/>
      <c r="B25" s="137"/>
      <c r="D25" s="97"/>
      <c r="E25" s="98"/>
      <c r="F25" s="98">
        <f t="shared" si="2"/>
        <v>0</v>
      </c>
      <c r="G25" s="98">
        <f t="shared" si="3"/>
        <v>0</v>
      </c>
      <c r="H25" s="98">
        <f t="shared" si="0"/>
        <v>0</v>
      </c>
      <c r="I25" s="98">
        <f t="shared" si="1"/>
        <v>0</v>
      </c>
    </row>
    <row r="26" spans="1:9" ht="12.75">
      <c r="A26" s="96"/>
      <c r="B26" s="137"/>
      <c r="D26" s="97"/>
      <c r="E26" s="98"/>
      <c r="F26" s="98">
        <f t="shared" si="2"/>
        <v>0</v>
      </c>
      <c r="G26" s="98">
        <f t="shared" si="3"/>
        <v>0</v>
      </c>
      <c r="H26" s="98">
        <f t="shared" si="0"/>
        <v>0</v>
      </c>
      <c r="I26" s="98">
        <f t="shared" si="1"/>
        <v>0</v>
      </c>
    </row>
    <row r="27" spans="1:9" ht="12.75">
      <c r="A27" s="96"/>
      <c r="B27" s="137"/>
      <c r="D27" s="97"/>
      <c r="E27" s="98"/>
      <c r="F27" s="98">
        <f t="shared" si="2"/>
        <v>0</v>
      </c>
      <c r="G27" s="98">
        <f t="shared" si="3"/>
        <v>0</v>
      </c>
      <c r="H27" s="98">
        <f t="shared" si="0"/>
        <v>0</v>
      </c>
      <c r="I27" s="98">
        <f t="shared" si="1"/>
        <v>0</v>
      </c>
    </row>
    <row r="28" spans="1:9" ht="12.75">
      <c r="A28" s="96"/>
      <c r="B28" s="137"/>
      <c r="D28" s="97"/>
      <c r="E28" s="98"/>
      <c r="F28" s="98">
        <f t="shared" si="2"/>
        <v>0</v>
      </c>
      <c r="G28" s="98">
        <f t="shared" si="3"/>
        <v>0</v>
      </c>
      <c r="H28" s="98">
        <f t="shared" si="0"/>
        <v>0</v>
      </c>
      <c r="I28" s="98">
        <f t="shared" si="1"/>
        <v>0</v>
      </c>
    </row>
    <row r="29" spans="1:9" ht="12.75">
      <c r="A29" s="96"/>
      <c r="B29" s="137"/>
      <c r="D29" s="97"/>
      <c r="E29" s="98"/>
      <c r="F29" s="98">
        <f t="shared" si="2"/>
        <v>0</v>
      </c>
      <c r="G29" s="98">
        <f t="shared" si="3"/>
        <v>0</v>
      </c>
      <c r="H29" s="98">
        <f t="shared" si="0"/>
        <v>0</v>
      </c>
      <c r="I29" s="98">
        <f t="shared" si="1"/>
        <v>0</v>
      </c>
    </row>
    <row r="30" spans="1:9" ht="12.75">
      <c r="A30" s="96"/>
      <c r="B30" s="137"/>
      <c r="D30" s="97"/>
      <c r="E30" s="98"/>
      <c r="F30" s="98">
        <f t="shared" si="2"/>
        <v>0</v>
      </c>
      <c r="G30" s="98">
        <f t="shared" si="3"/>
        <v>0</v>
      </c>
      <c r="H30" s="98">
        <f t="shared" si="0"/>
        <v>0</v>
      </c>
      <c r="I30" s="98">
        <f t="shared" si="1"/>
        <v>0</v>
      </c>
    </row>
    <row r="31" spans="1:9" ht="12.75">
      <c r="A31" s="96"/>
      <c r="B31" s="137" t="s">
        <v>54</v>
      </c>
      <c r="D31" s="97"/>
      <c r="E31" s="98"/>
      <c r="F31" s="98">
        <f t="shared" si="2"/>
        <v>0</v>
      </c>
      <c r="G31" s="98">
        <f t="shared" si="3"/>
        <v>0</v>
      </c>
      <c r="H31" s="98">
        <f t="shared" si="0"/>
        <v>0</v>
      </c>
      <c r="I31" s="98">
        <f t="shared" si="1"/>
        <v>0</v>
      </c>
    </row>
    <row r="32" spans="1:9" ht="12.75">
      <c r="A32" s="96"/>
      <c r="B32" s="137"/>
      <c r="D32" s="97"/>
      <c r="E32" s="98"/>
      <c r="F32" s="98">
        <f t="shared" si="2"/>
        <v>0</v>
      </c>
      <c r="G32" s="98">
        <f t="shared" si="3"/>
        <v>0</v>
      </c>
      <c r="H32" s="98">
        <f t="shared" si="0"/>
        <v>0</v>
      </c>
      <c r="I32" s="98">
        <f t="shared" si="1"/>
        <v>0</v>
      </c>
    </row>
    <row r="33" spans="1:9" ht="12.75">
      <c r="A33" s="96"/>
      <c r="B33" s="137"/>
      <c r="D33" s="97"/>
      <c r="E33" s="98"/>
      <c r="F33" s="98">
        <f t="shared" si="2"/>
        <v>0</v>
      </c>
      <c r="G33" s="98">
        <f t="shared" si="3"/>
        <v>0</v>
      </c>
      <c r="H33" s="98">
        <f t="shared" si="0"/>
        <v>0</v>
      </c>
      <c r="I33" s="98">
        <f t="shared" si="1"/>
        <v>0</v>
      </c>
    </row>
    <row r="34" spans="1:9" ht="12.75">
      <c r="A34" s="96"/>
      <c r="B34" s="137"/>
      <c r="D34" s="97"/>
      <c r="E34" s="98"/>
      <c r="F34" s="98">
        <f t="shared" si="2"/>
        <v>0</v>
      </c>
      <c r="G34" s="98">
        <f t="shared" si="3"/>
        <v>0</v>
      </c>
      <c r="H34" s="98">
        <f t="shared" si="0"/>
        <v>0</v>
      </c>
      <c r="I34" s="98">
        <f t="shared" si="1"/>
        <v>0</v>
      </c>
    </row>
    <row r="35" spans="1:9" ht="12.75">
      <c r="A35" s="96"/>
      <c r="B35" s="137"/>
      <c r="D35" s="97"/>
      <c r="E35" s="98"/>
      <c r="F35" s="98">
        <f t="shared" si="2"/>
        <v>0</v>
      </c>
      <c r="G35" s="98">
        <f t="shared" si="3"/>
        <v>0</v>
      </c>
      <c r="H35" s="98">
        <f t="shared" si="0"/>
        <v>0</v>
      </c>
      <c r="I35" s="98">
        <f t="shared" si="1"/>
        <v>0</v>
      </c>
    </row>
    <row r="36" spans="1:9" ht="12.75">
      <c r="A36" s="96"/>
      <c r="B36" s="137"/>
      <c r="D36" s="97"/>
      <c r="E36" s="98"/>
      <c r="F36" s="98">
        <f t="shared" si="2"/>
        <v>0</v>
      </c>
      <c r="G36" s="98">
        <f t="shared" si="3"/>
        <v>0</v>
      </c>
      <c r="H36" s="98">
        <f t="shared" si="0"/>
        <v>0</v>
      </c>
      <c r="I36" s="98">
        <f t="shared" si="1"/>
        <v>0</v>
      </c>
    </row>
    <row r="37" spans="1:9" ht="12.75">
      <c r="A37" s="99"/>
      <c r="B37" s="138"/>
      <c r="C37" s="100"/>
      <c r="D37" s="101"/>
      <c r="E37" s="101"/>
      <c r="F37" s="134">
        <f t="shared" si="2"/>
        <v>0</v>
      </c>
      <c r="G37" s="134">
        <f t="shared" si="3"/>
        <v>0</v>
      </c>
      <c r="H37" s="98">
        <f t="shared" si="0"/>
        <v>0</v>
      </c>
      <c r="I37" s="134">
        <f t="shared" si="1"/>
        <v>0</v>
      </c>
    </row>
    <row r="38" spans="1:9" ht="18">
      <c r="A38" s="102"/>
      <c r="B38" s="139"/>
      <c r="D38" s="103"/>
      <c r="E38" s="140" t="s">
        <v>0</v>
      </c>
      <c r="F38" s="98"/>
      <c r="G38" s="98"/>
      <c r="H38" s="104"/>
      <c r="I38" s="116">
        <f>SUM(I11:I37)</f>
        <v>118.21475249999999</v>
      </c>
    </row>
    <row r="40" spans="1:9" ht="14.25">
      <c r="A40" s="141"/>
      <c r="B40" s="136"/>
      <c r="C40" s="142"/>
      <c r="D40" s="93"/>
      <c r="E40" s="93"/>
      <c r="F40" s="94"/>
      <c r="G40" s="95"/>
      <c r="H40" s="95"/>
      <c r="I40" s="92"/>
    </row>
    <row r="41" spans="1:9" ht="14.25">
      <c r="A41" s="165" t="s">
        <v>84</v>
      </c>
      <c r="B41" s="166" t="s">
        <v>85</v>
      </c>
      <c r="C41" s="167" t="s">
        <v>48</v>
      </c>
      <c r="D41" s="166" t="s">
        <v>49</v>
      </c>
      <c r="E41" s="166" t="s">
        <v>50</v>
      </c>
      <c r="F41" s="129" t="s">
        <v>51</v>
      </c>
      <c r="G41" s="129" t="s">
        <v>52</v>
      </c>
      <c r="H41" s="129" t="s">
        <v>81</v>
      </c>
      <c r="I41" s="167" t="s">
        <v>53</v>
      </c>
    </row>
    <row r="42" spans="1:9" ht="14.25">
      <c r="A42" s="165"/>
      <c r="B42" s="166"/>
      <c r="C42" s="168"/>
      <c r="D42" s="169"/>
      <c r="E42" s="169"/>
      <c r="F42" s="130">
        <v>0.05</v>
      </c>
      <c r="G42" s="131">
        <v>0.09975</v>
      </c>
      <c r="H42" s="132">
        <v>0.5</v>
      </c>
      <c r="I42" s="168"/>
    </row>
    <row r="43" spans="1:9" ht="28.5">
      <c r="A43" s="133" t="s">
        <v>58</v>
      </c>
      <c r="B43" s="136"/>
      <c r="C43" s="92"/>
      <c r="D43" s="93"/>
      <c r="E43" s="93"/>
      <c r="F43" s="94"/>
      <c r="G43" s="95"/>
      <c r="H43" s="95"/>
      <c r="I43" s="92"/>
    </row>
    <row r="44" spans="1:9" ht="12.75">
      <c r="A44" s="96"/>
      <c r="B44" s="137">
        <v>1</v>
      </c>
      <c r="C44" t="s">
        <v>55</v>
      </c>
      <c r="D44" s="97"/>
      <c r="E44" s="98">
        <v>9.99</v>
      </c>
      <c r="F44" s="98">
        <f>E44*$F$9</f>
        <v>0.49950000000000006</v>
      </c>
      <c r="G44" s="98">
        <f>E44*$G$9</f>
        <v>0.9965025000000001</v>
      </c>
      <c r="H44" s="98">
        <f aca="true" t="shared" si="4" ref="H44:H70">(F44+G44)*50%</f>
        <v>0.7480012500000001</v>
      </c>
      <c r="I44" s="98">
        <f aca="true" t="shared" si="5" ref="I44:I70">E44+H44</f>
        <v>10.73800125</v>
      </c>
    </row>
    <row r="45" spans="1:9" ht="12.75">
      <c r="A45" s="96"/>
      <c r="B45" s="137">
        <v>2</v>
      </c>
      <c r="C45" t="s">
        <v>56</v>
      </c>
      <c r="D45" s="97"/>
      <c r="E45" s="98">
        <v>99.99</v>
      </c>
      <c r="F45" s="98">
        <f aca="true" t="shared" si="6" ref="F45:F70">E45*$F$9</f>
        <v>4.9995</v>
      </c>
      <c r="G45" s="98">
        <f aca="true" t="shared" si="7" ref="G45:G70">E45*$G$9</f>
        <v>9.9740025</v>
      </c>
      <c r="H45" s="98">
        <f t="shared" si="4"/>
        <v>7.486751249999999</v>
      </c>
      <c r="I45" s="98">
        <f t="shared" si="5"/>
        <v>107.47675124999999</v>
      </c>
    </row>
    <row r="46" spans="1:9" ht="12.75">
      <c r="A46" s="96"/>
      <c r="B46" s="137">
        <v>3</v>
      </c>
      <c r="C46" t="s">
        <v>57</v>
      </c>
      <c r="D46" s="97"/>
      <c r="E46" s="98"/>
      <c r="F46" s="98">
        <f t="shared" si="6"/>
        <v>0</v>
      </c>
      <c r="G46" s="98">
        <f t="shared" si="7"/>
        <v>0</v>
      </c>
      <c r="H46" s="98">
        <f t="shared" si="4"/>
        <v>0</v>
      </c>
      <c r="I46" s="98">
        <f t="shared" si="5"/>
        <v>0</v>
      </c>
    </row>
    <row r="47" spans="1:9" ht="12.75">
      <c r="A47" s="96"/>
      <c r="B47" s="137"/>
      <c r="D47" s="97"/>
      <c r="E47" s="98"/>
      <c r="F47" s="98">
        <f t="shared" si="6"/>
        <v>0</v>
      </c>
      <c r="G47" s="98">
        <f t="shared" si="7"/>
        <v>0</v>
      </c>
      <c r="H47" s="98">
        <f t="shared" si="4"/>
        <v>0</v>
      </c>
      <c r="I47" s="98">
        <f t="shared" si="5"/>
        <v>0</v>
      </c>
    </row>
    <row r="48" spans="1:9" ht="12.75">
      <c r="A48" s="96"/>
      <c r="B48" s="137"/>
      <c r="D48" s="97"/>
      <c r="E48" s="98"/>
      <c r="F48" s="98">
        <f t="shared" si="6"/>
        <v>0</v>
      </c>
      <c r="G48" s="98">
        <f t="shared" si="7"/>
        <v>0</v>
      </c>
      <c r="H48" s="98">
        <f t="shared" si="4"/>
        <v>0</v>
      </c>
      <c r="I48" s="98">
        <f t="shared" si="5"/>
        <v>0</v>
      </c>
    </row>
    <row r="49" spans="1:9" ht="12.75">
      <c r="A49" s="96"/>
      <c r="B49" s="137"/>
      <c r="D49" s="97"/>
      <c r="E49" s="98"/>
      <c r="F49" s="98">
        <f t="shared" si="6"/>
        <v>0</v>
      </c>
      <c r="G49" s="98">
        <f t="shared" si="7"/>
        <v>0</v>
      </c>
      <c r="H49" s="98">
        <f t="shared" si="4"/>
        <v>0</v>
      </c>
      <c r="I49" s="98">
        <f t="shared" si="5"/>
        <v>0</v>
      </c>
    </row>
    <row r="50" spans="1:9" ht="12.75">
      <c r="A50" s="96"/>
      <c r="B50" s="137"/>
      <c r="D50" s="97"/>
      <c r="E50" s="98"/>
      <c r="F50" s="98">
        <f t="shared" si="6"/>
        <v>0</v>
      </c>
      <c r="G50" s="98">
        <f t="shared" si="7"/>
        <v>0</v>
      </c>
      <c r="H50" s="98">
        <f t="shared" si="4"/>
        <v>0</v>
      </c>
      <c r="I50" s="98">
        <f t="shared" si="5"/>
        <v>0</v>
      </c>
    </row>
    <row r="51" spans="1:9" ht="12.75">
      <c r="A51" s="96"/>
      <c r="B51" s="137"/>
      <c r="D51" s="97"/>
      <c r="E51" s="98"/>
      <c r="F51" s="98">
        <f t="shared" si="6"/>
        <v>0</v>
      </c>
      <c r="G51" s="98">
        <f t="shared" si="7"/>
        <v>0</v>
      </c>
      <c r="H51" s="98">
        <f t="shared" si="4"/>
        <v>0</v>
      </c>
      <c r="I51" s="98">
        <f t="shared" si="5"/>
        <v>0</v>
      </c>
    </row>
    <row r="52" spans="1:9" ht="12.75">
      <c r="A52" s="96"/>
      <c r="B52" s="137"/>
      <c r="D52" s="97"/>
      <c r="E52" s="98"/>
      <c r="F52" s="98">
        <f t="shared" si="6"/>
        <v>0</v>
      </c>
      <c r="G52" s="98">
        <f t="shared" si="7"/>
        <v>0</v>
      </c>
      <c r="H52" s="98">
        <f t="shared" si="4"/>
        <v>0</v>
      </c>
      <c r="I52" s="98">
        <f t="shared" si="5"/>
        <v>0</v>
      </c>
    </row>
    <row r="53" spans="1:9" ht="12.75">
      <c r="A53" s="96"/>
      <c r="B53" s="137"/>
      <c r="D53" s="97"/>
      <c r="E53" s="98"/>
      <c r="F53" s="98">
        <f t="shared" si="6"/>
        <v>0</v>
      </c>
      <c r="G53" s="98">
        <f t="shared" si="7"/>
        <v>0</v>
      </c>
      <c r="H53" s="98">
        <f t="shared" si="4"/>
        <v>0</v>
      </c>
      <c r="I53" s="98">
        <f t="shared" si="5"/>
        <v>0</v>
      </c>
    </row>
    <row r="54" spans="1:9" ht="12.75">
      <c r="A54" s="96"/>
      <c r="B54" s="137"/>
      <c r="D54" s="97"/>
      <c r="E54" s="98"/>
      <c r="F54" s="98">
        <f t="shared" si="6"/>
        <v>0</v>
      </c>
      <c r="G54" s="98">
        <f t="shared" si="7"/>
        <v>0</v>
      </c>
      <c r="H54" s="98">
        <f t="shared" si="4"/>
        <v>0</v>
      </c>
      <c r="I54" s="98">
        <f t="shared" si="5"/>
        <v>0</v>
      </c>
    </row>
    <row r="55" spans="1:9" ht="12.75">
      <c r="A55" s="96"/>
      <c r="B55" s="137"/>
      <c r="D55" s="97"/>
      <c r="E55" s="98"/>
      <c r="F55" s="98">
        <f t="shared" si="6"/>
        <v>0</v>
      </c>
      <c r="G55" s="98">
        <f t="shared" si="7"/>
        <v>0</v>
      </c>
      <c r="H55" s="98">
        <f t="shared" si="4"/>
        <v>0</v>
      </c>
      <c r="I55" s="98">
        <f t="shared" si="5"/>
        <v>0</v>
      </c>
    </row>
    <row r="56" spans="1:9" ht="12.75">
      <c r="A56" s="96"/>
      <c r="B56" s="137"/>
      <c r="D56" s="97"/>
      <c r="E56" s="98"/>
      <c r="F56" s="98">
        <f t="shared" si="6"/>
        <v>0</v>
      </c>
      <c r="G56" s="98">
        <f t="shared" si="7"/>
        <v>0</v>
      </c>
      <c r="H56" s="98">
        <f t="shared" si="4"/>
        <v>0</v>
      </c>
      <c r="I56" s="98">
        <f t="shared" si="5"/>
        <v>0</v>
      </c>
    </row>
    <row r="57" spans="1:9" ht="12.75">
      <c r="A57" s="96"/>
      <c r="B57" s="137"/>
      <c r="D57" s="97"/>
      <c r="E57" s="98"/>
      <c r="F57" s="98">
        <f t="shared" si="6"/>
        <v>0</v>
      </c>
      <c r="G57" s="98">
        <f t="shared" si="7"/>
        <v>0</v>
      </c>
      <c r="H57" s="98">
        <f t="shared" si="4"/>
        <v>0</v>
      </c>
      <c r="I57" s="98">
        <f t="shared" si="5"/>
        <v>0</v>
      </c>
    </row>
    <row r="58" spans="1:9" ht="12.75">
      <c r="A58" s="96"/>
      <c r="B58" s="137"/>
      <c r="D58" s="97"/>
      <c r="E58" s="98"/>
      <c r="F58" s="98">
        <f t="shared" si="6"/>
        <v>0</v>
      </c>
      <c r="G58" s="98">
        <f t="shared" si="7"/>
        <v>0</v>
      </c>
      <c r="H58" s="98">
        <f t="shared" si="4"/>
        <v>0</v>
      </c>
      <c r="I58" s="98">
        <f t="shared" si="5"/>
        <v>0</v>
      </c>
    </row>
    <row r="59" spans="1:9" ht="12.75">
      <c r="A59" s="96"/>
      <c r="B59" s="137"/>
      <c r="D59" s="97"/>
      <c r="E59" s="98"/>
      <c r="F59" s="98">
        <f t="shared" si="6"/>
        <v>0</v>
      </c>
      <c r="G59" s="98">
        <f t="shared" si="7"/>
        <v>0</v>
      </c>
      <c r="H59" s="98">
        <f t="shared" si="4"/>
        <v>0</v>
      </c>
      <c r="I59" s="98">
        <f t="shared" si="5"/>
        <v>0</v>
      </c>
    </row>
    <row r="60" spans="1:9" ht="12.75">
      <c r="A60" s="96"/>
      <c r="B60" s="137"/>
      <c r="D60" s="97"/>
      <c r="E60" s="98"/>
      <c r="F60" s="98">
        <f t="shared" si="6"/>
        <v>0</v>
      </c>
      <c r="G60" s="98">
        <f t="shared" si="7"/>
        <v>0</v>
      </c>
      <c r="H60" s="98">
        <f t="shared" si="4"/>
        <v>0</v>
      </c>
      <c r="I60" s="98">
        <f t="shared" si="5"/>
        <v>0</v>
      </c>
    </row>
    <row r="61" spans="1:9" ht="12.75">
      <c r="A61" s="96"/>
      <c r="B61" s="137"/>
      <c r="D61" s="97"/>
      <c r="E61" s="98"/>
      <c r="F61" s="98">
        <f t="shared" si="6"/>
        <v>0</v>
      </c>
      <c r="G61" s="98">
        <f t="shared" si="7"/>
        <v>0</v>
      </c>
      <c r="H61" s="98">
        <f t="shared" si="4"/>
        <v>0</v>
      </c>
      <c r="I61" s="98">
        <f t="shared" si="5"/>
        <v>0</v>
      </c>
    </row>
    <row r="62" spans="1:9" ht="12.75">
      <c r="A62" s="96"/>
      <c r="B62" s="137"/>
      <c r="D62" s="97"/>
      <c r="E62" s="98"/>
      <c r="F62" s="98">
        <f t="shared" si="6"/>
        <v>0</v>
      </c>
      <c r="G62" s="98">
        <f t="shared" si="7"/>
        <v>0</v>
      </c>
      <c r="H62" s="98">
        <f t="shared" si="4"/>
        <v>0</v>
      </c>
      <c r="I62" s="98">
        <f t="shared" si="5"/>
        <v>0</v>
      </c>
    </row>
    <row r="63" spans="1:9" ht="12.75">
      <c r="A63" s="96"/>
      <c r="B63" s="137"/>
      <c r="D63" s="97"/>
      <c r="E63" s="98"/>
      <c r="F63" s="98">
        <f t="shared" si="6"/>
        <v>0</v>
      </c>
      <c r="G63" s="98">
        <f t="shared" si="7"/>
        <v>0</v>
      </c>
      <c r="H63" s="98">
        <f t="shared" si="4"/>
        <v>0</v>
      </c>
      <c r="I63" s="98">
        <f t="shared" si="5"/>
        <v>0</v>
      </c>
    </row>
    <row r="64" spans="1:11" ht="12.75">
      <c r="A64" s="96"/>
      <c r="B64" s="137" t="s">
        <v>54</v>
      </c>
      <c r="D64" s="97"/>
      <c r="E64" s="98"/>
      <c r="F64" s="98">
        <f t="shared" si="6"/>
        <v>0</v>
      </c>
      <c r="G64" s="98">
        <f t="shared" si="7"/>
        <v>0</v>
      </c>
      <c r="H64" s="98">
        <f t="shared" si="4"/>
        <v>0</v>
      </c>
      <c r="I64" s="98">
        <f t="shared" si="5"/>
        <v>0</v>
      </c>
      <c r="J64" s="145"/>
      <c r="K64" s="145"/>
    </row>
    <row r="65" spans="1:11" ht="12.75">
      <c r="A65" s="96"/>
      <c r="B65" s="137"/>
      <c r="D65" s="97"/>
      <c r="E65" s="98"/>
      <c r="F65" s="98">
        <f t="shared" si="6"/>
        <v>0</v>
      </c>
      <c r="G65" s="98">
        <f t="shared" si="7"/>
        <v>0</v>
      </c>
      <c r="H65" s="98">
        <f t="shared" si="4"/>
        <v>0</v>
      </c>
      <c r="I65" s="98">
        <f t="shared" si="5"/>
        <v>0</v>
      </c>
      <c r="J65" s="145"/>
      <c r="K65" s="145"/>
    </row>
    <row r="66" spans="1:11" ht="12.75">
      <c r="A66" s="96"/>
      <c r="B66" s="137"/>
      <c r="D66" s="97"/>
      <c r="E66" s="98"/>
      <c r="F66" s="98">
        <f t="shared" si="6"/>
        <v>0</v>
      </c>
      <c r="G66" s="98">
        <f t="shared" si="7"/>
        <v>0</v>
      </c>
      <c r="H66" s="98">
        <f t="shared" si="4"/>
        <v>0</v>
      </c>
      <c r="I66" s="98">
        <f t="shared" si="5"/>
        <v>0</v>
      </c>
      <c r="J66" s="145"/>
      <c r="K66" s="145"/>
    </row>
    <row r="67" spans="1:11" ht="12.75">
      <c r="A67" s="96"/>
      <c r="B67" s="137"/>
      <c r="D67" s="97"/>
      <c r="E67" s="98"/>
      <c r="F67" s="98">
        <f t="shared" si="6"/>
        <v>0</v>
      </c>
      <c r="G67" s="98">
        <f t="shared" si="7"/>
        <v>0</v>
      </c>
      <c r="H67" s="98">
        <f t="shared" si="4"/>
        <v>0</v>
      </c>
      <c r="I67" s="98">
        <f t="shared" si="5"/>
        <v>0</v>
      </c>
      <c r="J67" s="145"/>
      <c r="K67" s="145"/>
    </row>
    <row r="68" spans="1:11" ht="12.75">
      <c r="A68" s="96"/>
      <c r="B68" s="137"/>
      <c r="D68" s="97"/>
      <c r="E68" s="98"/>
      <c r="F68" s="98">
        <f t="shared" si="6"/>
        <v>0</v>
      </c>
      <c r="G68" s="98">
        <f t="shared" si="7"/>
        <v>0</v>
      </c>
      <c r="H68" s="98">
        <f t="shared" si="4"/>
        <v>0</v>
      </c>
      <c r="I68" s="98">
        <f t="shared" si="5"/>
        <v>0</v>
      </c>
      <c r="J68" s="145"/>
      <c r="K68" s="145"/>
    </row>
    <row r="69" spans="1:11" ht="12.75">
      <c r="A69" s="96"/>
      <c r="B69" s="137"/>
      <c r="D69" s="97"/>
      <c r="E69" s="98"/>
      <c r="F69" s="98">
        <f t="shared" si="6"/>
        <v>0</v>
      </c>
      <c r="G69" s="98">
        <f t="shared" si="7"/>
        <v>0</v>
      </c>
      <c r="H69" s="98">
        <f t="shared" si="4"/>
        <v>0</v>
      </c>
      <c r="I69" s="98">
        <f t="shared" si="5"/>
        <v>0</v>
      </c>
      <c r="J69" s="145"/>
      <c r="K69" s="145"/>
    </row>
    <row r="70" spans="1:11" ht="12.75">
      <c r="A70" s="99"/>
      <c r="B70" s="138"/>
      <c r="C70" s="100"/>
      <c r="D70" s="101"/>
      <c r="E70" s="101"/>
      <c r="F70" s="134">
        <f t="shared" si="6"/>
        <v>0</v>
      </c>
      <c r="G70" s="134">
        <f t="shared" si="7"/>
        <v>0</v>
      </c>
      <c r="H70" s="98">
        <f t="shared" si="4"/>
        <v>0</v>
      </c>
      <c r="I70" s="134">
        <f t="shared" si="5"/>
        <v>0</v>
      </c>
      <c r="J70" s="145"/>
      <c r="K70" s="145"/>
    </row>
    <row r="71" spans="1:11" ht="18">
      <c r="A71" s="102"/>
      <c r="B71" s="139"/>
      <c r="D71" s="103"/>
      <c r="E71" s="140" t="s">
        <v>0</v>
      </c>
      <c r="F71" s="98"/>
      <c r="G71" s="98"/>
      <c r="H71" s="104"/>
      <c r="I71" s="116">
        <f>SUM(I44:I70)</f>
        <v>118.21475249999999</v>
      </c>
      <c r="J71" s="145"/>
      <c r="K71" s="145"/>
    </row>
    <row r="72" spans="1:11" ht="12.75">
      <c r="A72" s="143"/>
      <c r="B72" s="144"/>
      <c r="C72" s="145"/>
      <c r="D72" s="147"/>
      <c r="E72" s="148"/>
      <c r="F72" s="148"/>
      <c r="G72" s="148"/>
      <c r="H72" s="148"/>
      <c r="I72" s="148"/>
      <c r="J72" s="145"/>
      <c r="K72" s="145"/>
    </row>
    <row r="73" spans="1:11" ht="12.75">
      <c r="A73" s="143"/>
      <c r="B73" s="144"/>
      <c r="C73" s="145"/>
      <c r="D73" s="147"/>
      <c r="E73" s="148"/>
      <c r="F73" s="148"/>
      <c r="G73" s="148"/>
      <c r="H73" s="148"/>
      <c r="I73" s="148"/>
      <c r="J73" s="145"/>
      <c r="K73" s="145"/>
    </row>
    <row r="74" spans="1:11" ht="14.25">
      <c r="A74" s="165" t="s">
        <v>84</v>
      </c>
      <c r="B74" s="166" t="s">
        <v>85</v>
      </c>
      <c r="C74" s="167" t="s">
        <v>48</v>
      </c>
      <c r="D74" s="166" t="s">
        <v>49</v>
      </c>
      <c r="E74" s="166" t="s">
        <v>50</v>
      </c>
      <c r="F74" s="129" t="s">
        <v>51</v>
      </c>
      <c r="G74" s="129" t="s">
        <v>52</v>
      </c>
      <c r="H74" s="129" t="s">
        <v>81</v>
      </c>
      <c r="I74" s="167" t="s">
        <v>53</v>
      </c>
      <c r="J74" s="145"/>
      <c r="K74" s="145"/>
    </row>
    <row r="75" spans="1:11" ht="14.25">
      <c r="A75" s="165"/>
      <c r="B75" s="166"/>
      <c r="C75" s="168"/>
      <c r="D75" s="169"/>
      <c r="E75" s="169"/>
      <c r="F75" s="130">
        <v>0.05</v>
      </c>
      <c r="G75" s="131">
        <v>0.09975</v>
      </c>
      <c r="H75" s="132">
        <v>0.5</v>
      </c>
      <c r="I75" s="168"/>
      <c r="J75" s="145"/>
      <c r="K75" s="145"/>
    </row>
    <row r="76" spans="1:11" ht="28.5">
      <c r="A76" s="133" t="s">
        <v>58</v>
      </c>
      <c r="B76" s="136"/>
      <c r="C76" s="92"/>
      <c r="D76" s="93"/>
      <c r="E76" s="93"/>
      <c r="F76" s="94"/>
      <c r="G76" s="95"/>
      <c r="H76" s="95"/>
      <c r="I76" s="92"/>
      <c r="J76" s="145"/>
      <c r="K76" s="145"/>
    </row>
    <row r="77" spans="1:11" ht="12.75">
      <c r="A77" s="96"/>
      <c r="B77" s="137">
        <v>1</v>
      </c>
      <c r="C77" t="s">
        <v>55</v>
      </c>
      <c r="D77" s="97"/>
      <c r="E77" s="98">
        <v>9.99</v>
      </c>
      <c r="F77" s="98">
        <f>E77*$F$9</f>
        <v>0.49950000000000006</v>
      </c>
      <c r="G77" s="98">
        <f>E77*$G$9</f>
        <v>0.9965025000000001</v>
      </c>
      <c r="H77" s="98">
        <f aca="true" t="shared" si="8" ref="H77:H103">(F77+G77)*50%</f>
        <v>0.7480012500000001</v>
      </c>
      <c r="I77" s="98">
        <f aca="true" t="shared" si="9" ref="I77:I103">E77+H77</f>
        <v>10.73800125</v>
      </c>
      <c r="J77" s="145"/>
      <c r="K77" s="145"/>
    </row>
    <row r="78" spans="1:11" ht="12.75">
      <c r="A78" s="96"/>
      <c r="B78" s="137">
        <v>2</v>
      </c>
      <c r="C78" t="s">
        <v>56</v>
      </c>
      <c r="D78" s="97"/>
      <c r="E78" s="98">
        <v>99.99</v>
      </c>
      <c r="F78" s="98">
        <f aca="true" t="shared" si="10" ref="F78:F103">E78*$F$9</f>
        <v>4.9995</v>
      </c>
      <c r="G78" s="98">
        <f aca="true" t="shared" si="11" ref="G78:G103">E78*$G$9</f>
        <v>9.9740025</v>
      </c>
      <c r="H78" s="98">
        <f t="shared" si="8"/>
        <v>7.486751249999999</v>
      </c>
      <c r="I78" s="98">
        <f t="shared" si="9"/>
        <v>107.47675124999999</v>
      </c>
      <c r="J78" s="145"/>
      <c r="K78" s="145"/>
    </row>
    <row r="79" spans="1:11" ht="12.75">
      <c r="A79" s="96"/>
      <c r="B79" s="137">
        <v>3</v>
      </c>
      <c r="C79" t="s">
        <v>57</v>
      </c>
      <c r="D79" s="97"/>
      <c r="E79" s="98"/>
      <c r="F79" s="98">
        <f t="shared" si="10"/>
        <v>0</v>
      </c>
      <c r="G79" s="98">
        <f t="shared" si="11"/>
        <v>0</v>
      </c>
      <c r="H79" s="98">
        <f t="shared" si="8"/>
        <v>0</v>
      </c>
      <c r="I79" s="98">
        <f t="shared" si="9"/>
        <v>0</v>
      </c>
      <c r="J79" s="145"/>
      <c r="K79" s="145"/>
    </row>
    <row r="80" spans="1:11" ht="12.75">
      <c r="A80" s="96"/>
      <c r="B80" s="137"/>
      <c r="D80" s="97"/>
      <c r="E80" s="98"/>
      <c r="F80" s="98">
        <f t="shared" si="10"/>
        <v>0</v>
      </c>
      <c r="G80" s="98">
        <f t="shared" si="11"/>
        <v>0</v>
      </c>
      <c r="H80" s="98">
        <f t="shared" si="8"/>
        <v>0</v>
      </c>
      <c r="I80" s="98">
        <f t="shared" si="9"/>
        <v>0</v>
      </c>
      <c r="J80" s="145"/>
      <c r="K80" s="145"/>
    </row>
    <row r="81" spans="1:11" ht="12.75">
      <c r="A81" s="96"/>
      <c r="B81" s="137"/>
      <c r="D81" s="97"/>
      <c r="E81" s="98"/>
      <c r="F81" s="98">
        <f t="shared" si="10"/>
        <v>0</v>
      </c>
      <c r="G81" s="98">
        <f t="shared" si="11"/>
        <v>0</v>
      </c>
      <c r="H81" s="98">
        <f t="shared" si="8"/>
        <v>0</v>
      </c>
      <c r="I81" s="98">
        <f t="shared" si="9"/>
        <v>0</v>
      </c>
      <c r="J81" s="145"/>
      <c r="K81" s="145"/>
    </row>
    <row r="82" spans="1:11" ht="12.75">
      <c r="A82" s="96"/>
      <c r="B82" s="137"/>
      <c r="D82" s="97"/>
      <c r="E82" s="98"/>
      <c r="F82" s="98">
        <f t="shared" si="10"/>
        <v>0</v>
      </c>
      <c r="G82" s="98">
        <f t="shared" si="11"/>
        <v>0</v>
      </c>
      <c r="H82" s="98">
        <f t="shared" si="8"/>
        <v>0</v>
      </c>
      <c r="I82" s="98">
        <f t="shared" si="9"/>
        <v>0</v>
      </c>
      <c r="J82" s="145"/>
      <c r="K82" s="145"/>
    </row>
    <row r="83" spans="1:11" ht="12.75">
      <c r="A83" s="96"/>
      <c r="B83" s="137"/>
      <c r="D83" s="97"/>
      <c r="E83" s="98"/>
      <c r="F83" s="98">
        <f t="shared" si="10"/>
        <v>0</v>
      </c>
      <c r="G83" s="98">
        <f t="shared" si="11"/>
        <v>0</v>
      </c>
      <c r="H83" s="98">
        <f t="shared" si="8"/>
        <v>0</v>
      </c>
      <c r="I83" s="98">
        <f t="shared" si="9"/>
        <v>0</v>
      </c>
      <c r="J83" s="145"/>
      <c r="K83" s="145"/>
    </row>
    <row r="84" spans="1:11" ht="12.75">
      <c r="A84" s="96"/>
      <c r="B84" s="137"/>
      <c r="D84" s="97"/>
      <c r="E84" s="98"/>
      <c r="F84" s="98">
        <f t="shared" si="10"/>
        <v>0</v>
      </c>
      <c r="G84" s="98">
        <f t="shared" si="11"/>
        <v>0</v>
      </c>
      <c r="H84" s="98">
        <f t="shared" si="8"/>
        <v>0</v>
      </c>
      <c r="I84" s="98">
        <f t="shared" si="9"/>
        <v>0</v>
      </c>
      <c r="J84" s="145"/>
      <c r="K84" s="145"/>
    </row>
    <row r="85" spans="1:11" ht="12.75">
      <c r="A85" s="96"/>
      <c r="B85" s="137"/>
      <c r="D85" s="97"/>
      <c r="E85" s="98"/>
      <c r="F85" s="98">
        <f t="shared" si="10"/>
        <v>0</v>
      </c>
      <c r="G85" s="98">
        <f t="shared" si="11"/>
        <v>0</v>
      </c>
      <c r="H85" s="98">
        <f t="shared" si="8"/>
        <v>0</v>
      </c>
      <c r="I85" s="98">
        <f t="shared" si="9"/>
        <v>0</v>
      </c>
      <c r="J85" s="145"/>
      <c r="K85" s="145"/>
    </row>
    <row r="86" spans="1:11" ht="12.75">
      <c r="A86" s="96"/>
      <c r="B86" s="137"/>
      <c r="D86" s="97"/>
      <c r="E86" s="98"/>
      <c r="F86" s="98">
        <f t="shared" si="10"/>
        <v>0</v>
      </c>
      <c r="G86" s="98">
        <f t="shared" si="11"/>
        <v>0</v>
      </c>
      <c r="H86" s="98">
        <f t="shared" si="8"/>
        <v>0</v>
      </c>
      <c r="I86" s="98">
        <f t="shared" si="9"/>
        <v>0</v>
      </c>
      <c r="J86" s="145"/>
      <c r="K86" s="145"/>
    </row>
    <row r="87" spans="1:11" ht="12.75">
      <c r="A87" s="96"/>
      <c r="B87" s="137"/>
      <c r="D87" s="97"/>
      <c r="E87" s="98"/>
      <c r="F87" s="98">
        <f t="shared" si="10"/>
        <v>0</v>
      </c>
      <c r="G87" s="98">
        <f t="shared" si="11"/>
        <v>0</v>
      </c>
      <c r="H87" s="98">
        <f t="shared" si="8"/>
        <v>0</v>
      </c>
      <c r="I87" s="98">
        <f t="shared" si="9"/>
        <v>0</v>
      </c>
      <c r="J87" s="145"/>
      <c r="K87" s="145"/>
    </row>
    <row r="88" spans="1:11" ht="12.75">
      <c r="A88" s="96"/>
      <c r="B88" s="137"/>
      <c r="D88" s="97"/>
      <c r="E88" s="98"/>
      <c r="F88" s="98">
        <f t="shared" si="10"/>
        <v>0</v>
      </c>
      <c r="G88" s="98">
        <f t="shared" si="11"/>
        <v>0</v>
      </c>
      <c r="H88" s="98">
        <f t="shared" si="8"/>
        <v>0</v>
      </c>
      <c r="I88" s="98">
        <f t="shared" si="9"/>
        <v>0</v>
      </c>
      <c r="J88" s="145"/>
      <c r="K88" s="145"/>
    </row>
    <row r="89" spans="1:11" ht="12.75">
      <c r="A89" s="96"/>
      <c r="B89" s="137"/>
      <c r="D89" s="97"/>
      <c r="E89" s="98"/>
      <c r="F89" s="98">
        <f t="shared" si="10"/>
        <v>0</v>
      </c>
      <c r="G89" s="98">
        <f t="shared" si="11"/>
        <v>0</v>
      </c>
      <c r="H89" s="98">
        <f t="shared" si="8"/>
        <v>0</v>
      </c>
      <c r="I89" s="98">
        <f t="shared" si="9"/>
        <v>0</v>
      </c>
      <c r="J89" s="145"/>
      <c r="K89" s="145"/>
    </row>
    <row r="90" spans="1:11" ht="12.75">
      <c r="A90" s="96"/>
      <c r="B90" s="137"/>
      <c r="D90" s="97"/>
      <c r="E90" s="98"/>
      <c r="F90" s="98">
        <f t="shared" si="10"/>
        <v>0</v>
      </c>
      <c r="G90" s="98">
        <f t="shared" si="11"/>
        <v>0</v>
      </c>
      <c r="H90" s="98">
        <f t="shared" si="8"/>
        <v>0</v>
      </c>
      <c r="I90" s="98">
        <f t="shared" si="9"/>
        <v>0</v>
      </c>
      <c r="J90" s="145"/>
      <c r="K90" s="145"/>
    </row>
    <row r="91" spans="1:11" ht="12.75">
      <c r="A91" s="96"/>
      <c r="B91" s="137"/>
      <c r="D91" s="97"/>
      <c r="E91" s="98"/>
      <c r="F91" s="98">
        <f t="shared" si="10"/>
        <v>0</v>
      </c>
      <c r="G91" s="98">
        <f t="shared" si="11"/>
        <v>0</v>
      </c>
      <c r="H91" s="98">
        <f t="shared" si="8"/>
        <v>0</v>
      </c>
      <c r="I91" s="98">
        <f t="shared" si="9"/>
        <v>0</v>
      </c>
      <c r="J91" s="145"/>
      <c r="K91" s="145"/>
    </row>
    <row r="92" spans="1:11" ht="12.75">
      <c r="A92" s="96"/>
      <c r="B92" s="137"/>
      <c r="D92" s="97"/>
      <c r="E92" s="98"/>
      <c r="F92" s="98">
        <f t="shared" si="10"/>
        <v>0</v>
      </c>
      <c r="G92" s="98">
        <f t="shared" si="11"/>
        <v>0</v>
      </c>
      <c r="H92" s="98">
        <f t="shared" si="8"/>
        <v>0</v>
      </c>
      <c r="I92" s="98">
        <f t="shared" si="9"/>
        <v>0</v>
      </c>
      <c r="J92" s="145"/>
      <c r="K92" s="145"/>
    </row>
    <row r="93" spans="1:11" ht="12.75">
      <c r="A93" s="96"/>
      <c r="B93" s="137"/>
      <c r="D93" s="97"/>
      <c r="E93" s="98"/>
      <c r="F93" s="98">
        <f t="shared" si="10"/>
        <v>0</v>
      </c>
      <c r="G93" s="98">
        <f t="shared" si="11"/>
        <v>0</v>
      </c>
      <c r="H93" s="98">
        <f t="shared" si="8"/>
        <v>0</v>
      </c>
      <c r="I93" s="98">
        <f t="shared" si="9"/>
        <v>0</v>
      </c>
      <c r="J93" s="145"/>
      <c r="K93" s="145"/>
    </row>
    <row r="94" spans="1:11" ht="12.75">
      <c r="A94" s="96"/>
      <c r="B94" s="137"/>
      <c r="D94" s="97"/>
      <c r="E94" s="98"/>
      <c r="F94" s="98">
        <f t="shared" si="10"/>
        <v>0</v>
      </c>
      <c r="G94" s="98">
        <f t="shared" si="11"/>
        <v>0</v>
      </c>
      <c r="H94" s="98">
        <f t="shared" si="8"/>
        <v>0</v>
      </c>
      <c r="I94" s="98">
        <f t="shared" si="9"/>
        <v>0</v>
      </c>
      <c r="J94" s="145"/>
      <c r="K94" s="145"/>
    </row>
    <row r="95" spans="1:11" ht="12.75">
      <c r="A95" s="96"/>
      <c r="B95" s="137"/>
      <c r="D95" s="97"/>
      <c r="E95" s="98"/>
      <c r="F95" s="98">
        <f t="shared" si="10"/>
        <v>0</v>
      </c>
      <c r="G95" s="98">
        <f t="shared" si="11"/>
        <v>0</v>
      </c>
      <c r="H95" s="98">
        <f t="shared" si="8"/>
        <v>0</v>
      </c>
      <c r="I95" s="98">
        <f t="shared" si="9"/>
        <v>0</v>
      </c>
      <c r="J95" s="145"/>
      <c r="K95" s="145"/>
    </row>
    <row r="96" spans="1:11" ht="12.75">
      <c r="A96" s="96"/>
      <c r="B96" s="137"/>
      <c r="D96" s="97"/>
      <c r="E96" s="98"/>
      <c r="F96" s="98">
        <f t="shared" si="10"/>
        <v>0</v>
      </c>
      <c r="G96" s="98">
        <f t="shared" si="11"/>
        <v>0</v>
      </c>
      <c r="H96" s="98">
        <f t="shared" si="8"/>
        <v>0</v>
      </c>
      <c r="I96" s="98">
        <f t="shared" si="9"/>
        <v>0</v>
      </c>
      <c r="J96" s="145"/>
      <c r="K96" s="145"/>
    </row>
    <row r="97" spans="1:11" ht="12.75">
      <c r="A97" s="96"/>
      <c r="B97" s="137" t="s">
        <v>54</v>
      </c>
      <c r="D97" s="97"/>
      <c r="E97" s="98"/>
      <c r="F97" s="98">
        <f t="shared" si="10"/>
        <v>0</v>
      </c>
      <c r="G97" s="98">
        <f t="shared" si="11"/>
        <v>0</v>
      </c>
      <c r="H97" s="98">
        <f t="shared" si="8"/>
        <v>0</v>
      </c>
      <c r="I97" s="98">
        <f t="shared" si="9"/>
        <v>0</v>
      </c>
      <c r="J97" s="145"/>
      <c r="K97" s="145"/>
    </row>
    <row r="98" spans="1:11" ht="12.75">
      <c r="A98" s="96"/>
      <c r="B98" s="137"/>
      <c r="D98" s="97"/>
      <c r="E98" s="98"/>
      <c r="F98" s="98">
        <f t="shared" si="10"/>
        <v>0</v>
      </c>
      <c r="G98" s="98">
        <f t="shared" si="11"/>
        <v>0</v>
      </c>
      <c r="H98" s="98">
        <f t="shared" si="8"/>
        <v>0</v>
      </c>
      <c r="I98" s="98">
        <f t="shared" si="9"/>
        <v>0</v>
      </c>
      <c r="J98" s="145"/>
      <c r="K98" s="145"/>
    </row>
    <row r="99" spans="1:11" ht="12.75">
      <c r="A99" s="96"/>
      <c r="B99" s="137"/>
      <c r="D99" s="97"/>
      <c r="E99" s="98"/>
      <c r="F99" s="98">
        <f t="shared" si="10"/>
        <v>0</v>
      </c>
      <c r="G99" s="98">
        <f t="shared" si="11"/>
        <v>0</v>
      </c>
      <c r="H99" s="98">
        <f t="shared" si="8"/>
        <v>0</v>
      </c>
      <c r="I99" s="98">
        <f t="shared" si="9"/>
        <v>0</v>
      </c>
      <c r="J99" s="145"/>
      <c r="K99" s="145"/>
    </row>
    <row r="100" spans="1:11" ht="12.75">
      <c r="A100" s="96"/>
      <c r="B100" s="137"/>
      <c r="D100" s="97"/>
      <c r="E100" s="98"/>
      <c r="F100" s="98">
        <f t="shared" si="10"/>
        <v>0</v>
      </c>
      <c r="G100" s="98">
        <f t="shared" si="11"/>
        <v>0</v>
      </c>
      <c r="H100" s="98">
        <f t="shared" si="8"/>
        <v>0</v>
      </c>
      <c r="I100" s="98">
        <f t="shared" si="9"/>
        <v>0</v>
      </c>
      <c r="J100" s="145"/>
      <c r="K100" s="145"/>
    </row>
    <row r="101" spans="1:11" ht="12.75">
      <c r="A101" s="96"/>
      <c r="B101" s="137"/>
      <c r="D101" s="97"/>
      <c r="E101" s="98"/>
      <c r="F101" s="98">
        <f t="shared" si="10"/>
        <v>0</v>
      </c>
      <c r="G101" s="98">
        <f t="shared" si="11"/>
        <v>0</v>
      </c>
      <c r="H101" s="98">
        <f t="shared" si="8"/>
        <v>0</v>
      </c>
      <c r="I101" s="98">
        <f t="shared" si="9"/>
        <v>0</v>
      </c>
      <c r="J101" s="145"/>
      <c r="K101" s="145"/>
    </row>
    <row r="102" spans="1:11" ht="12.75">
      <c r="A102" s="96"/>
      <c r="B102" s="137"/>
      <c r="D102" s="97"/>
      <c r="E102" s="98"/>
      <c r="F102" s="98">
        <f t="shared" si="10"/>
        <v>0</v>
      </c>
      <c r="G102" s="98">
        <f t="shared" si="11"/>
        <v>0</v>
      </c>
      <c r="H102" s="98">
        <f t="shared" si="8"/>
        <v>0</v>
      </c>
      <c r="I102" s="98">
        <f t="shared" si="9"/>
        <v>0</v>
      </c>
      <c r="J102" s="145"/>
      <c r="K102" s="145"/>
    </row>
    <row r="103" spans="1:11" ht="12.75">
      <c r="A103" s="99"/>
      <c r="B103" s="138"/>
      <c r="C103" s="100"/>
      <c r="D103" s="101"/>
      <c r="E103" s="101"/>
      <c r="F103" s="134">
        <f t="shared" si="10"/>
        <v>0</v>
      </c>
      <c r="G103" s="134">
        <f t="shared" si="11"/>
        <v>0</v>
      </c>
      <c r="H103" s="98">
        <f t="shared" si="8"/>
        <v>0</v>
      </c>
      <c r="I103" s="134">
        <f t="shared" si="9"/>
        <v>0</v>
      </c>
      <c r="J103" s="145"/>
      <c r="K103" s="145"/>
    </row>
    <row r="104" spans="1:11" ht="18">
      <c r="A104" s="102"/>
      <c r="B104" s="139"/>
      <c r="D104" s="103"/>
      <c r="E104" s="140" t="s">
        <v>0</v>
      </c>
      <c r="F104" s="98"/>
      <c r="G104" s="98"/>
      <c r="H104" s="104"/>
      <c r="I104" s="116">
        <f>SUM(I77:I103)</f>
        <v>118.21475249999999</v>
      </c>
      <c r="J104" s="145"/>
      <c r="K104" s="145"/>
    </row>
    <row r="105" spans="1:11" ht="12.75">
      <c r="A105" s="143"/>
      <c r="B105" s="144"/>
      <c r="C105" s="145"/>
      <c r="D105" s="147"/>
      <c r="E105" s="148"/>
      <c r="F105" s="148"/>
      <c r="G105" s="148"/>
      <c r="H105" s="148"/>
      <c r="I105" s="148"/>
      <c r="J105" s="145"/>
      <c r="K105" s="145"/>
    </row>
    <row r="106" spans="1:11" ht="12.75">
      <c r="A106" s="143"/>
      <c r="B106" s="144"/>
      <c r="C106" s="145"/>
      <c r="D106" s="147"/>
      <c r="E106" s="148"/>
      <c r="F106" s="148"/>
      <c r="G106" s="148"/>
      <c r="H106" s="148"/>
      <c r="I106" s="148"/>
      <c r="J106" s="145"/>
      <c r="K106" s="145"/>
    </row>
    <row r="107" spans="1:11" ht="14.25">
      <c r="A107" s="165" t="s">
        <v>84</v>
      </c>
      <c r="B107" s="166" t="s">
        <v>85</v>
      </c>
      <c r="C107" s="167" t="s">
        <v>48</v>
      </c>
      <c r="D107" s="166" t="s">
        <v>49</v>
      </c>
      <c r="E107" s="166" t="s">
        <v>50</v>
      </c>
      <c r="F107" s="129" t="s">
        <v>51</v>
      </c>
      <c r="G107" s="129" t="s">
        <v>52</v>
      </c>
      <c r="H107" s="129" t="s">
        <v>81</v>
      </c>
      <c r="I107" s="167" t="s">
        <v>53</v>
      </c>
      <c r="J107" s="145"/>
      <c r="K107" s="145"/>
    </row>
    <row r="108" spans="1:11" ht="14.25">
      <c r="A108" s="165"/>
      <c r="B108" s="166"/>
      <c r="C108" s="168"/>
      <c r="D108" s="169"/>
      <c r="E108" s="169"/>
      <c r="F108" s="130">
        <v>0.05</v>
      </c>
      <c r="G108" s="131">
        <v>0.09975</v>
      </c>
      <c r="H108" s="132">
        <v>0.5</v>
      </c>
      <c r="I108" s="168"/>
      <c r="J108" s="145"/>
      <c r="K108" s="145"/>
    </row>
    <row r="109" spans="1:11" ht="28.5">
      <c r="A109" s="133" t="s">
        <v>58</v>
      </c>
      <c r="B109" s="136"/>
      <c r="C109" s="92"/>
      <c r="D109" s="93"/>
      <c r="E109" s="93"/>
      <c r="F109" s="94"/>
      <c r="G109" s="95"/>
      <c r="H109" s="95"/>
      <c r="I109" s="92"/>
      <c r="J109" s="145"/>
      <c r="K109" s="145"/>
    </row>
    <row r="110" spans="1:11" ht="12.75">
      <c r="A110" s="96"/>
      <c r="B110" s="137">
        <v>1</v>
      </c>
      <c r="C110" t="s">
        <v>55</v>
      </c>
      <c r="D110" s="97"/>
      <c r="E110" s="98">
        <v>9.99</v>
      </c>
      <c r="F110" s="98">
        <f>E110*$F$9</f>
        <v>0.49950000000000006</v>
      </c>
      <c r="G110" s="98">
        <f>E110*$G$9</f>
        <v>0.9965025000000001</v>
      </c>
      <c r="H110" s="98">
        <f aca="true" t="shared" si="12" ref="H110:H136">(F110+G110)*50%</f>
        <v>0.7480012500000001</v>
      </c>
      <c r="I110" s="98">
        <f aca="true" t="shared" si="13" ref="I110:I136">E110+H110</f>
        <v>10.73800125</v>
      </c>
      <c r="J110" s="145"/>
      <c r="K110" s="145"/>
    </row>
    <row r="111" spans="1:11" ht="12.75">
      <c r="A111" s="96"/>
      <c r="B111" s="137">
        <v>2</v>
      </c>
      <c r="C111" t="s">
        <v>56</v>
      </c>
      <c r="D111" s="97"/>
      <c r="E111" s="98">
        <v>99.99</v>
      </c>
      <c r="F111" s="98">
        <f aca="true" t="shared" si="14" ref="F111:F136">E111*$F$9</f>
        <v>4.9995</v>
      </c>
      <c r="G111" s="98">
        <f aca="true" t="shared" si="15" ref="G111:G136">E111*$G$9</f>
        <v>9.9740025</v>
      </c>
      <c r="H111" s="98">
        <f t="shared" si="12"/>
        <v>7.486751249999999</v>
      </c>
      <c r="I111" s="98">
        <f t="shared" si="13"/>
        <v>107.47675124999999</v>
      </c>
      <c r="J111" s="145"/>
      <c r="K111" s="145"/>
    </row>
    <row r="112" spans="1:11" ht="12.75">
      <c r="A112" s="96"/>
      <c r="B112" s="137">
        <v>3</v>
      </c>
      <c r="C112" t="s">
        <v>57</v>
      </c>
      <c r="D112" s="97"/>
      <c r="E112" s="98"/>
      <c r="F112" s="98">
        <f t="shared" si="14"/>
        <v>0</v>
      </c>
      <c r="G112" s="98">
        <f t="shared" si="15"/>
        <v>0</v>
      </c>
      <c r="H112" s="98">
        <f t="shared" si="12"/>
        <v>0</v>
      </c>
      <c r="I112" s="98">
        <f t="shared" si="13"/>
        <v>0</v>
      </c>
      <c r="J112" s="145"/>
      <c r="K112" s="145"/>
    </row>
    <row r="113" spans="1:11" ht="12.75">
      <c r="A113" s="96"/>
      <c r="B113" s="137"/>
      <c r="D113" s="97"/>
      <c r="E113" s="98"/>
      <c r="F113" s="98">
        <f t="shared" si="14"/>
        <v>0</v>
      </c>
      <c r="G113" s="98">
        <f t="shared" si="15"/>
        <v>0</v>
      </c>
      <c r="H113" s="98">
        <f t="shared" si="12"/>
        <v>0</v>
      </c>
      <c r="I113" s="98">
        <f t="shared" si="13"/>
        <v>0</v>
      </c>
      <c r="J113" s="145"/>
      <c r="K113" s="145"/>
    </row>
    <row r="114" spans="1:11" ht="12.75">
      <c r="A114" s="96"/>
      <c r="B114" s="137"/>
      <c r="D114" s="97"/>
      <c r="E114" s="98"/>
      <c r="F114" s="98">
        <f t="shared" si="14"/>
        <v>0</v>
      </c>
      <c r="G114" s="98">
        <f t="shared" si="15"/>
        <v>0</v>
      </c>
      <c r="H114" s="98">
        <f t="shared" si="12"/>
        <v>0</v>
      </c>
      <c r="I114" s="98">
        <f t="shared" si="13"/>
        <v>0</v>
      </c>
      <c r="J114" s="145"/>
      <c r="K114" s="145"/>
    </row>
    <row r="115" spans="1:11" ht="12.75">
      <c r="A115" s="96"/>
      <c r="B115" s="137"/>
      <c r="D115" s="97"/>
      <c r="E115" s="98"/>
      <c r="F115" s="98">
        <f t="shared" si="14"/>
        <v>0</v>
      </c>
      <c r="G115" s="98">
        <f t="shared" si="15"/>
        <v>0</v>
      </c>
      <c r="H115" s="98">
        <f t="shared" si="12"/>
        <v>0</v>
      </c>
      <c r="I115" s="98">
        <f t="shared" si="13"/>
        <v>0</v>
      </c>
      <c r="J115" s="145"/>
      <c r="K115" s="145"/>
    </row>
    <row r="116" spans="1:11" ht="12.75">
      <c r="A116" s="96"/>
      <c r="B116" s="137"/>
      <c r="D116" s="97"/>
      <c r="E116" s="98"/>
      <c r="F116" s="98">
        <f t="shared" si="14"/>
        <v>0</v>
      </c>
      <c r="G116" s="98">
        <f t="shared" si="15"/>
        <v>0</v>
      </c>
      <c r="H116" s="98">
        <f t="shared" si="12"/>
        <v>0</v>
      </c>
      <c r="I116" s="98">
        <f t="shared" si="13"/>
        <v>0</v>
      </c>
      <c r="J116" s="145"/>
      <c r="K116" s="145"/>
    </row>
    <row r="117" spans="1:11" ht="12.75">
      <c r="A117" s="96"/>
      <c r="B117" s="137"/>
      <c r="D117" s="97"/>
      <c r="E117" s="98"/>
      <c r="F117" s="98">
        <f t="shared" si="14"/>
        <v>0</v>
      </c>
      <c r="G117" s="98">
        <f t="shared" si="15"/>
        <v>0</v>
      </c>
      <c r="H117" s="98">
        <f t="shared" si="12"/>
        <v>0</v>
      </c>
      <c r="I117" s="98">
        <f t="shared" si="13"/>
        <v>0</v>
      </c>
      <c r="J117" s="145"/>
      <c r="K117" s="145"/>
    </row>
    <row r="118" spans="1:11" ht="12.75">
      <c r="A118" s="96"/>
      <c r="B118" s="137"/>
      <c r="D118" s="97"/>
      <c r="E118" s="98"/>
      <c r="F118" s="98">
        <f t="shared" si="14"/>
        <v>0</v>
      </c>
      <c r="G118" s="98">
        <f t="shared" si="15"/>
        <v>0</v>
      </c>
      <c r="H118" s="98">
        <f t="shared" si="12"/>
        <v>0</v>
      </c>
      <c r="I118" s="98">
        <f t="shared" si="13"/>
        <v>0</v>
      </c>
      <c r="J118" s="145"/>
      <c r="K118" s="145"/>
    </row>
    <row r="119" spans="1:11" ht="12.75">
      <c r="A119" s="96"/>
      <c r="B119" s="137"/>
      <c r="D119" s="97"/>
      <c r="E119" s="98"/>
      <c r="F119" s="98">
        <f t="shared" si="14"/>
        <v>0</v>
      </c>
      <c r="G119" s="98">
        <f t="shared" si="15"/>
        <v>0</v>
      </c>
      <c r="H119" s="98">
        <f t="shared" si="12"/>
        <v>0</v>
      </c>
      <c r="I119" s="98">
        <f t="shared" si="13"/>
        <v>0</v>
      </c>
      <c r="J119" s="145"/>
      <c r="K119" s="145"/>
    </row>
    <row r="120" spans="1:11" ht="12.75">
      <c r="A120" s="96"/>
      <c r="B120" s="137"/>
      <c r="D120" s="97"/>
      <c r="E120" s="98"/>
      <c r="F120" s="98">
        <f t="shared" si="14"/>
        <v>0</v>
      </c>
      <c r="G120" s="98">
        <f t="shared" si="15"/>
        <v>0</v>
      </c>
      <c r="H120" s="98">
        <f t="shared" si="12"/>
        <v>0</v>
      </c>
      <c r="I120" s="98">
        <f t="shared" si="13"/>
        <v>0</v>
      </c>
      <c r="J120" s="145"/>
      <c r="K120" s="145"/>
    </row>
    <row r="121" spans="1:11" ht="12.75">
      <c r="A121" s="96"/>
      <c r="B121" s="137"/>
      <c r="D121" s="97"/>
      <c r="E121" s="98"/>
      <c r="F121" s="98">
        <f t="shared" si="14"/>
        <v>0</v>
      </c>
      <c r="G121" s="98">
        <f t="shared" si="15"/>
        <v>0</v>
      </c>
      <c r="H121" s="98">
        <f t="shared" si="12"/>
        <v>0</v>
      </c>
      <c r="I121" s="98">
        <f t="shared" si="13"/>
        <v>0</v>
      </c>
      <c r="J121" s="145"/>
      <c r="K121" s="145"/>
    </row>
    <row r="122" spans="1:11" ht="12.75">
      <c r="A122" s="96"/>
      <c r="B122" s="137"/>
      <c r="D122" s="97"/>
      <c r="E122" s="98"/>
      <c r="F122" s="98">
        <f t="shared" si="14"/>
        <v>0</v>
      </c>
      <c r="G122" s="98">
        <f t="shared" si="15"/>
        <v>0</v>
      </c>
      <c r="H122" s="98">
        <f t="shared" si="12"/>
        <v>0</v>
      </c>
      <c r="I122" s="98">
        <f t="shared" si="13"/>
        <v>0</v>
      </c>
      <c r="J122" s="145"/>
      <c r="K122" s="145"/>
    </row>
    <row r="123" spans="1:11" ht="12.75">
      <c r="A123" s="96"/>
      <c r="B123" s="137"/>
      <c r="D123" s="97"/>
      <c r="E123" s="98"/>
      <c r="F123" s="98">
        <f t="shared" si="14"/>
        <v>0</v>
      </c>
      <c r="G123" s="98">
        <f t="shared" si="15"/>
        <v>0</v>
      </c>
      <c r="H123" s="98">
        <f t="shared" si="12"/>
        <v>0</v>
      </c>
      <c r="I123" s="98">
        <f t="shared" si="13"/>
        <v>0</v>
      </c>
      <c r="J123" s="145"/>
      <c r="K123" s="145"/>
    </row>
    <row r="124" spans="1:11" ht="12.75">
      <c r="A124" s="96"/>
      <c r="B124" s="137"/>
      <c r="D124" s="97"/>
      <c r="E124" s="98"/>
      <c r="F124" s="98">
        <f t="shared" si="14"/>
        <v>0</v>
      </c>
      <c r="G124" s="98">
        <f t="shared" si="15"/>
        <v>0</v>
      </c>
      <c r="H124" s="98">
        <f t="shared" si="12"/>
        <v>0</v>
      </c>
      <c r="I124" s="98">
        <f t="shared" si="13"/>
        <v>0</v>
      </c>
      <c r="J124" s="145"/>
      <c r="K124" s="145"/>
    </row>
    <row r="125" spans="1:11" ht="12.75">
      <c r="A125" s="96"/>
      <c r="B125" s="137"/>
      <c r="D125" s="97"/>
      <c r="E125" s="98"/>
      <c r="F125" s="98">
        <f t="shared" si="14"/>
        <v>0</v>
      </c>
      <c r="G125" s="98">
        <f t="shared" si="15"/>
        <v>0</v>
      </c>
      <c r="H125" s="98">
        <f t="shared" si="12"/>
        <v>0</v>
      </c>
      <c r="I125" s="98">
        <f t="shared" si="13"/>
        <v>0</v>
      </c>
      <c r="J125" s="145"/>
      <c r="K125" s="145"/>
    </row>
    <row r="126" spans="1:11" ht="12.75">
      <c r="A126" s="96"/>
      <c r="B126" s="137"/>
      <c r="D126" s="97"/>
      <c r="E126" s="98"/>
      <c r="F126" s="98">
        <f t="shared" si="14"/>
        <v>0</v>
      </c>
      <c r="G126" s="98">
        <f t="shared" si="15"/>
        <v>0</v>
      </c>
      <c r="H126" s="98">
        <f t="shared" si="12"/>
        <v>0</v>
      </c>
      <c r="I126" s="98">
        <f t="shared" si="13"/>
        <v>0</v>
      </c>
      <c r="J126" s="145"/>
      <c r="K126" s="145"/>
    </row>
    <row r="127" spans="1:11" ht="12.75">
      <c r="A127" s="96"/>
      <c r="B127" s="137"/>
      <c r="D127" s="97"/>
      <c r="E127" s="98"/>
      <c r="F127" s="98">
        <f t="shared" si="14"/>
        <v>0</v>
      </c>
      <c r="G127" s="98">
        <f t="shared" si="15"/>
        <v>0</v>
      </c>
      <c r="H127" s="98">
        <f t="shared" si="12"/>
        <v>0</v>
      </c>
      <c r="I127" s="98">
        <f t="shared" si="13"/>
        <v>0</v>
      </c>
      <c r="J127" s="145"/>
      <c r="K127" s="145"/>
    </row>
    <row r="128" spans="1:11" ht="12.75">
      <c r="A128" s="96"/>
      <c r="B128" s="137"/>
      <c r="D128" s="97"/>
      <c r="E128" s="98"/>
      <c r="F128" s="98">
        <f t="shared" si="14"/>
        <v>0</v>
      </c>
      <c r="G128" s="98">
        <f t="shared" si="15"/>
        <v>0</v>
      </c>
      <c r="H128" s="98">
        <f t="shared" si="12"/>
        <v>0</v>
      </c>
      <c r="I128" s="98">
        <f t="shared" si="13"/>
        <v>0</v>
      </c>
      <c r="J128" s="145"/>
      <c r="K128" s="145"/>
    </row>
    <row r="129" spans="1:11" ht="12.75">
      <c r="A129" s="96"/>
      <c r="B129" s="137"/>
      <c r="D129" s="97"/>
      <c r="E129" s="98"/>
      <c r="F129" s="98">
        <f t="shared" si="14"/>
        <v>0</v>
      </c>
      <c r="G129" s="98">
        <f t="shared" si="15"/>
        <v>0</v>
      </c>
      <c r="H129" s="98">
        <f t="shared" si="12"/>
        <v>0</v>
      </c>
      <c r="I129" s="98">
        <f t="shared" si="13"/>
        <v>0</v>
      </c>
      <c r="J129" s="145"/>
      <c r="K129" s="145"/>
    </row>
    <row r="130" spans="1:11" ht="12.75">
      <c r="A130" s="96"/>
      <c r="B130" s="137" t="s">
        <v>54</v>
      </c>
      <c r="D130" s="97"/>
      <c r="E130" s="98"/>
      <c r="F130" s="98">
        <f t="shared" si="14"/>
        <v>0</v>
      </c>
      <c r="G130" s="98">
        <f t="shared" si="15"/>
        <v>0</v>
      </c>
      <c r="H130" s="98">
        <f t="shared" si="12"/>
        <v>0</v>
      </c>
      <c r="I130" s="98">
        <f t="shared" si="13"/>
        <v>0</v>
      </c>
      <c r="J130" s="145"/>
      <c r="K130" s="145"/>
    </row>
    <row r="131" spans="1:11" ht="12.75">
      <c r="A131" s="96"/>
      <c r="B131" s="137"/>
      <c r="D131" s="97"/>
      <c r="E131" s="98"/>
      <c r="F131" s="98">
        <f t="shared" si="14"/>
        <v>0</v>
      </c>
      <c r="G131" s="98">
        <f t="shared" si="15"/>
        <v>0</v>
      </c>
      <c r="H131" s="98">
        <f t="shared" si="12"/>
        <v>0</v>
      </c>
      <c r="I131" s="98">
        <f t="shared" si="13"/>
        <v>0</v>
      </c>
      <c r="J131" s="145"/>
      <c r="K131" s="145"/>
    </row>
    <row r="132" spans="1:11" ht="12.75">
      <c r="A132" s="96"/>
      <c r="B132" s="137"/>
      <c r="D132" s="97"/>
      <c r="E132" s="98"/>
      <c r="F132" s="98">
        <f t="shared" si="14"/>
        <v>0</v>
      </c>
      <c r="G132" s="98">
        <f t="shared" si="15"/>
        <v>0</v>
      </c>
      <c r="H132" s="98">
        <f t="shared" si="12"/>
        <v>0</v>
      </c>
      <c r="I132" s="98">
        <f t="shared" si="13"/>
        <v>0</v>
      </c>
      <c r="J132" s="145"/>
      <c r="K132" s="145"/>
    </row>
    <row r="133" spans="1:11" ht="12.75">
      <c r="A133" s="96"/>
      <c r="B133" s="137"/>
      <c r="D133" s="97"/>
      <c r="E133" s="98"/>
      <c r="F133" s="98">
        <f t="shared" si="14"/>
        <v>0</v>
      </c>
      <c r="G133" s="98">
        <f t="shared" si="15"/>
        <v>0</v>
      </c>
      <c r="H133" s="98">
        <f t="shared" si="12"/>
        <v>0</v>
      </c>
      <c r="I133" s="98">
        <f t="shared" si="13"/>
        <v>0</v>
      </c>
      <c r="J133" s="145"/>
      <c r="K133" s="145"/>
    </row>
    <row r="134" spans="1:11" ht="12.75">
      <c r="A134" s="96"/>
      <c r="B134" s="137"/>
      <c r="D134" s="97"/>
      <c r="E134" s="98"/>
      <c r="F134" s="98">
        <f t="shared" si="14"/>
        <v>0</v>
      </c>
      <c r="G134" s="98">
        <f t="shared" si="15"/>
        <v>0</v>
      </c>
      <c r="H134" s="98">
        <f t="shared" si="12"/>
        <v>0</v>
      </c>
      <c r="I134" s="98">
        <f t="shared" si="13"/>
        <v>0</v>
      </c>
      <c r="J134" s="145"/>
      <c r="K134" s="145"/>
    </row>
    <row r="135" spans="1:11" ht="12.75">
      <c r="A135" s="96"/>
      <c r="B135" s="137"/>
      <c r="D135" s="97"/>
      <c r="E135" s="98"/>
      <c r="F135" s="98">
        <f t="shared" si="14"/>
        <v>0</v>
      </c>
      <c r="G135" s="98">
        <f t="shared" si="15"/>
        <v>0</v>
      </c>
      <c r="H135" s="98">
        <f t="shared" si="12"/>
        <v>0</v>
      </c>
      <c r="I135" s="98">
        <f t="shared" si="13"/>
        <v>0</v>
      </c>
      <c r="J135" s="145"/>
      <c r="K135" s="145"/>
    </row>
    <row r="136" spans="1:11" ht="12.75">
      <c r="A136" s="99"/>
      <c r="B136" s="138"/>
      <c r="C136" s="100"/>
      <c r="D136" s="101"/>
      <c r="E136" s="101"/>
      <c r="F136" s="134">
        <f t="shared" si="14"/>
        <v>0</v>
      </c>
      <c r="G136" s="134">
        <f t="shared" si="15"/>
        <v>0</v>
      </c>
      <c r="H136" s="98">
        <f t="shared" si="12"/>
        <v>0</v>
      </c>
      <c r="I136" s="134">
        <f t="shared" si="13"/>
        <v>0</v>
      </c>
      <c r="J136" s="145"/>
      <c r="K136" s="145"/>
    </row>
    <row r="137" spans="1:11" ht="18">
      <c r="A137" s="102"/>
      <c r="B137" s="139"/>
      <c r="D137" s="103"/>
      <c r="E137" s="140" t="s">
        <v>0</v>
      </c>
      <c r="F137" s="98"/>
      <c r="G137" s="98"/>
      <c r="H137" s="104"/>
      <c r="I137" s="116">
        <f>SUM(I110:I136)</f>
        <v>118.21475249999999</v>
      </c>
      <c r="J137" s="145"/>
      <c r="K137" s="145"/>
    </row>
    <row r="138" spans="1:11" ht="12.75">
      <c r="A138" s="145"/>
      <c r="B138" s="146"/>
      <c r="C138" s="145"/>
      <c r="D138" s="145"/>
      <c r="E138" s="145"/>
      <c r="F138" s="145"/>
      <c r="G138" s="145"/>
      <c r="H138" s="145"/>
      <c r="I138" s="145"/>
      <c r="J138" s="145"/>
      <c r="K138" s="145"/>
    </row>
    <row r="139" spans="1:11" ht="12.75">
      <c r="A139" s="145"/>
      <c r="B139" s="146"/>
      <c r="C139" s="145"/>
      <c r="D139" s="145"/>
      <c r="E139" s="145"/>
      <c r="F139" s="145"/>
      <c r="G139" s="145"/>
      <c r="H139" s="145"/>
      <c r="I139" s="145"/>
      <c r="J139" s="145"/>
      <c r="K139" s="145"/>
    </row>
    <row r="140" spans="1:11" ht="14.25">
      <c r="A140" s="165" t="s">
        <v>84</v>
      </c>
      <c r="B140" s="166" t="s">
        <v>85</v>
      </c>
      <c r="C140" s="167" t="s">
        <v>48</v>
      </c>
      <c r="D140" s="166" t="s">
        <v>49</v>
      </c>
      <c r="E140" s="166" t="s">
        <v>50</v>
      </c>
      <c r="F140" s="129" t="s">
        <v>51</v>
      </c>
      <c r="G140" s="129" t="s">
        <v>52</v>
      </c>
      <c r="H140" s="129" t="s">
        <v>81</v>
      </c>
      <c r="I140" s="167" t="s">
        <v>53</v>
      </c>
      <c r="J140" s="145"/>
      <c r="K140" s="145"/>
    </row>
    <row r="141" spans="1:9" ht="14.25">
      <c r="A141" s="165"/>
      <c r="B141" s="166"/>
      <c r="C141" s="168"/>
      <c r="D141" s="169"/>
      <c r="E141" s="169"/>
      <c r="F141" s="130">
        <v>0.05</v>
      </c>
      <c r="G141" s="131">
        <v>0.09975</v>
      </c>
      <c r="H141" s="132">
        <v>0.5</v>
      </c>
      <c r="I141" s="168"/>
    </row>
    <row r="142" spans="1:9" ht="28.5">
      <c r="A142" s="133" t="s">
        <v>58</v>
      </c>
      <c r="B142" s="136"/>
      <c r="C142" s="92"/>
      <c r="D142" s="93"/>
      <c r="E142" s="93"/>
      <c r="F142" s="94"/>
      <c r="G142" s="95"/>
      <c r="H142" s="95"/>
      <c r="I142" s="92"/>
    </row>
    <row r="143" spans="1:9" ht="12.75">
      <c r="A143" s="96"/>
      <c r="B143" s="137">
        <v>1</v>
      </c>
      <c r="C143" t="s">
        <v>55</v>
      </c>
      <c r="D143" s="97"/>
      <c r="E143" s="98">
        <v>9.99</v>
      </c>
      <c r="F143" s="98">
        <f>E143*$F$9</f>
        <v>0.49950000000000006</v>
      </c>
      <c r="G143" s="98">
        <f>E143*$G$9</f>
        <v>0.9965025000000001</v>
      </c>
      <c r="H143" s="98">
        <f aca="true" t="shared" si="16" ref="H143:H169">(F143+G143)*50%</f>
        <v>0.7480012500000001</v>
      </c>
      <c r="I143" s="98">
        <f aca="true" t="shared" si="17" ref="I143:I169">E143+H143</f>
        <v>10.73800125</v>
      </c>
    </row>
    <row r="144" spans="1:9" ht="12.75">
      <c r="A144" s="96"/>
      <c r="B144" s="137">
        <v>2</v>
      </c>
      <c r="C144" t="s">
        <v>56</v>
      </c>
      <c r="D144" s="97"/>
      <c r="E144" s="98">
        <v>99.99</v>
      </c>
      <c r="F144" s="98">
        <f aca="true" t="shared" si="18" ref="F144:F169">E144*$F$9</f>
        <v>4.9995</v>
      </c>
      <c r="G144" s="98">
        <f aca="true" t="shared" si="19" ref="G144:G169">E144*$G$9</f>
        <v>9.9740025</v>
      </c>
      <c r="H144" s="98">
        <f t="shared" si="16"/>
        <v>7.486751249999999</v>
      </c>
      <c r="I144" s="98">
        <f t="shared" si="17"/>
        <v>107.47675124999999</v>
      </c>
    </row>
    <row r="145" spans="1:9" ht="12.75">
      <c r="A145" s="96"/>
      <c r="B145" s="137">
        <v>3</v>
      </c>
      <c r="C145" t="s">
        <v>57</v>
      </c>
      <c r="D145" s="97"/>
      <c r="E145" s="98"/>
      <c r="F145" s="98">
        <f t="shared" si="18"/>
        <v>0</v>
      </c>
      <c r="G145" s="98">
        <f t="shared" si="19"/>
        <v>0</v>
      </c>
      <c r="H145" s="98">
        <f t="shared" si="16"/>
        <v>0</v>
      </c>
      <c r="I145" s="98">
        <f t="shared" si="17"/>
        <v>0</v>
      </c>
    </row>
    <row r="146" spans="1:9" ht="12.75">
      <c r="A146" s="96"/>
      <c r="B146" s="137"/>
      <c r="D146" s="97"/>
      <c r="E146" s="98"/>
      <c r="F146" s="98">
        <f t="shared" si="18"/>
        <v>0</v>
      </c>
      <c r="G146" s="98">
        <f t="shared" si="19"/>
        <v>0</v>
      </c>
      <c r="H146" s="98">
        <f t="shared" si="16"/>
        <v>0</v>
      </c>
      <c r="I146" s="98">
        <f t="shared" si="17"/>
        <v>0</v>
      </c>
    </row>
    <row r="147" spans="1:9" ht="12.75">
      <c r="A147" s="96"/>
      <c r="B147" s="137"/>
      <c r="D147" s="97"/>
      <c r="E147" s="98"/>
      <c r="F147" s="98">
        <f t="shared" si="18"/>
        <v>0</v>
      </c>
      <c r="G147" s="98">
        <f t="shared" si="19"/>
        <v>0</v>
      </c>
      <c r="H147" s="98">
        <f t="shared" si="16"/>
        <v>0</v>
      </c>
      <c r="I147" s="98">
        <f t="shared" si="17"/>
        <v>0</v>
      </c>
    </row>
    <row r="148" spans="1:9" ht="12.75">
      <c r="A148" s="96"/>
      <c r="B148" s="137"/>
      <c r="D148" s="97"/>
      <c r="E148" s="98"/>
      <c r="F148" s="98">
        <f t="shared" si="18"/>
        <v>0</v>
      </c>
      <c r="G148" s="98">
        <f t="shared" si="19"/>
        <v>0</v>
      </c>
      <c r="H148" s="98">
        <f t="shared" si="16"/>
        <v>0</v>
      </c>
      <c r="I148" s="98">
        <f t="shared" si="17"/>
        <v>0</v>
      </c>
    </row>
    <row r="149" spans="1:9" ht="12.75">
      <c r="A149" s="96"/>
      <c r="B149" s="137"/>
      <c r="D149" s="97"/>
      <c r="E149" s="98"/>
      <c r="F149" s="98">
        <f t="shared" si="18"/>
        <v>0</v>
      </c>
      <c r="G149" s="98">
        <f t="shared" si="19"/>
        <v>0</v>
      </c>
      <c r="H149" s="98">
        <f t="shared" si="16"/>
        <v>0</v>
      </c>
      <c r="I149" s="98">
        <f t="shared" si="17"/>
        <v>0</v>
      </c>
    </row>
    <row r="150" spans="1:9" ht="12.75">
      <c r="A150" s="96"/>
      <c r="B150" s="137"/>
      <c r="D150" s="97"/>
      <c r="E150" s="98"/>
      <c r="F150" s="98">
        <f t="shared" si="18"/>
        <v>0</v>
      </c>
      <c r="G150" s="98">
        <f t="shared" si="19"/>
        <v>0</v>
      </c>
      <c r="H150" s="98">
        <f t="shared" si="16"/>
        <v>0</v>
      </c>
      <c r="I150" s="98">
        <f t="shared" si="17"/>
        <v>0</v>
      </c>
    </row>
    <row r="151" spans="1:9" ht="12.75">
      <c r="A151" s="96"/>
      <c r="B151" s="137"/>
      <c r="D151" s="97"/>
      <c r="E151" s="98"/>
      <c r="F151" s="98">
        <f t="shared" si="18"/>
        <v>0</v>
      </c>
      <c r="G151" s="98">
        <f t="shared" si="19"/>
        <v>0</v>
      </c>
      <c r="H151" s="98">
        <f t="shared" si="16"/>
        <v>0</v>
      </c>
      <c r="I151" s="98">
        <f t="shared" si="17"/>
        <v>0</v>
      </c>
    </row>
    <row r="152" spans="1:9" ht="12.75">
      <c r="A152" s="96"/>
      <c r="B152" s="137"/>
      <c r="D152" s="97"/>
      <c r="E152" s="98"/>
      <c r="F152" s="98">
        <f t="shared" si="18"/>
        <v>0</v>
      </c>
      <c r="G152" s="98">
        <f t="shared" si="19"/>
        <v>0</v>
      </c>
      <c r="H152" s="98">
        <f t="shared" si="16"/>
        <v>0</v>
      </c>
      <c r="I152" s="98">
        <f t="shared" si="17"/>
        <v>0</v>
      </c>
    </row>
    <row r="153" spans="1:9" ht="12.75">
      <c r="A153" s="96"/>
      <c r="B153" s="137"/>
      <c r="D153" s="97"/>
      <c r="E153" s="98"/>
      <c r="F153" s="98">
        <f t="shared" si="18"/>
        <v>0</v>
      </c>
      <c r="G153" s="98">
        <f t="shared" si="19"/>
        <v>0</v>
      </c>
      <c r="H153" s="98">
        <f t="shared" si="16"/>
        <v>0</v>
      </c>
      <c r="I153" s="98">
        <f t="shared" si="17"/>
        <v>0</v>
      </c>
    </row>
    <row r="154" spans="1:9" ht="12.75">
      <c r="A154" s="96"/>
      <c r="B154" s="137"/>
      <c r="D154" s="97"/>
      <c r="E154" s="98"/>
      <c r="F154" s="98">
        <f t="shared" si="18"/>
        <v>0</v>
      </c>
      <c r="G154" s="98">
        <f t="shared" si="19"/>
        <v>0</v>
      </c>
      <c r="H154" s="98">
        <f t="shared" si="16"/>
        <v>0</v>
      </c>
      <c r="I154" s="98">
        <f t="shared" si="17"/>
        <v>0</v>
      </c>
    </row>
    <row r="155" spans="1:9" ht="12.75">
      <c r="A155" s="96"/>
      <c r="B155" s="137"/>
      <c r="D155" s="97"/>
      <c r="E155" s="98"/>
      <c r="F155" s="98">
        <f t="shared" si="18"/>
        <v>0</v>
      </c>
      <c r="G155" s="98">
        <f t="shared" si="19"/>
        <v>0</v>
      </c>
      <c r="H155" s="98">
        <f t="shared" si="16"/>
        <v>0</v>
      </c>
      <c r="I155" s="98">
        <f t="shared" si="17"/>
        <v>0</v>
      </c>
    </row>
    <row r="156" spans="1:9" ht="12.75">
      <c r="A156" s="96"/>
      <c r="B156" s="137"/>
      <c r="D156" s="97"/>
      <c r="E156" s="98"/>
      <c r="F156" s="98">
        <f t="shared" si="18"/>
        <v>0</v>
      </c>
      <c r="G156" s="98">
        <f t="shared" si="19"/>
        <v>0</v>
      </c>
      <c r="H156" s="98">
        <f t="shared" si="16"/>
        <v>0</v>
      </c>
      <c r="I156" s="98">
        <f t="shared" si="17"/>
        <v>0</v>
      </c>
    </row>
    <row r="157" spans="1:9" ht="12.75">
      <c r="A157" s="96"/>
      <c r="B157" s="137"/>
      <c r="D157" s="97"/>
      <c r="E157" s="98"/>
      <c r="F157" s="98">
        <f t="shared" si="18"/>
        <v>0</v>
      </c>
      <c r="G157" s="98">
        <f t="shared" si="19"/>
        <v>0</v>
      </c>
      <c r="H157" s="98">
        <f t="shared" si="16"/>
        <v>0</v>
      </c>
      <c r="I157" s="98">
        <f t="shared" si="17"/>
        <v>0</v>
      </c>
    </row>
    <row r="158" spans="1:9" ht="12.75">
      <c r="A158" s="96"/>
      <c r="B158" s="137"/>
      <c r="D158" s="97"/>
      <c r="E158" s="98"/>
      <c r="F158" s="98">
        <f t="shared" si="18"/>
        <v>0</v>
      </c>
      <c r="G158" s="98">
        <f t="shared" si="19"/>
        <v>0</v>
      </c>
      <c r="H158" s="98">
        <f t="shared" si="16"/>
        <v>0</v>
      </c>
      <c r="I158" s="98">
        <f t="shared" si="17"/>
        <v>0</v>
      </c>
    </row>
    <row r="159" spans="1:9" ht="12.75">
      <c r="A159" s="96"/>
      <c r="B159" s="137"/>
      <c r="D159" s="97"/>
      <c r="E159" s="98"/>
      <c r="F159" s="98">
        <f t="shared" si="18"/>
        <v>0</v>
      </c>
      <c r="G159" s="98">
        <f t="shared" si="19"/>
        <v>0</v>
      </c>
      <c r="H159" s="98">
        <f t="shared" si="16"/>
        <v>0</v>
      </c>
      <c r="I159" s="98">
        <f t="shared" si="17"/>
        <v>0</v>
      </c>
    </row>
    <row r="160" spans="1:9" ht="12.75">
      <c r="A160" s="96"/>
      <c r="B160" s="137"/>
      <c r="D160" s="97"/>
      <c r="E160" s="98"/>
      <c r="F160" s="98">
        <f t="shared" si="18"/>
        <v>0</v>
      </c>
      <c r="G160" s="98">
        <f t="shared" si="19"/>
        <v>0</v>
      </c>
      <c r="H160" s="98">
        <f t="shared" si="16"/>
        <v>0</v>
      </c>
      <c r="I160" s="98">
        <f t="shared" si="17"/>
        <v>0</v>
      </c>
    </row>
    <row r="161" spans="1:9" ht="12.75">
      <c r="A161" s="96"/>
      <c r="B161" s="137"/>
      <c r="D161" s="97"/>
      <c r="E161" s="98"/>
      <c r="F161" s="98">
        <f t="shared" si="18"/>
        <v>0</v>
      </c>
      <c r="G161" s="98">
        <f t="shared" si="19"/>
        <v>0</v>
      </c>
      <c r="H161" s="98">
        <f t="shared" si="16"/>
        <v>0</v>
      </c>
      <c r="I161" s="98">
        <f t="shared" si="17"/>
        <v>0</v>
      </c>
    </row>
    <row r="162" spans="1:9" ht="12.75">
      <c r="A162" s="96"/>
      <c r="B162" s="137"/>
      <c r="D162" s="97"/>
      <c r="E162" s="98"/>
      <c r="F162" s="98">
        <f t="shared" si="18"/>
        <v>0</v>
      </c>
      <c r="G162" s="98">
        <f t="shared" si="19"/>
        <v>0</v>
      </c>
      <c r="H162" s="98">
        <f t="shared" si="16"/>
        <v>0</v>
      </c>
      <c r="I162" s="98">
        <f t="shared" si="17"/>
        <v>0</v>
      </c>
    </row>
    <row r="163" spans="1:9" ht="12.75">
      <c r="A163" s="96"/>
      <c r="B163" s="137" t="s">
        <v>54</v>
      </c>
      <c r="D163" s="97"/>
      <c r="E163" s="98"/>
      <c r="F163" s="98">
        <f t="shared" si="18"/>
        <v>0</v>
      </c>
      <c r="G163" s="98">
        <f t="shared" si="19"/>
        <v>0</v>
      </c>
      <c r="H163" s="98">
        <f t="shared" si="16"/>
        <v>0</v>
      </c>
      <c r="I163" s="98">
        <f t="shared" si="17"/>
        <v>0</v>
      </c>
    </row>
    <row r="164" spans="1:9" ht="12.75">
      <c r="A164" s="96"/>
      <c r="B164" s="137"/>
      <c r="D164" s="97"/>
      <c r="E164" s="98"/>
      <c r="F164" s="98">
        <f t="shared" si="18"/>
        <v>0</v>
      </c>
      <c r="G164" s="98">
        <f t="shared" si="19"/>
        <v>0</v>
      </c>
      <c r="H164" s="98">
        <f t="shared" si="16"/>
        <v>0</v>
      </c>
      <c r="I164" s="98">
        <f t="shared" si="17"/>
        <v>0</v>
      </c>
    </row>
    <row r="165" spans="1:9" ht="12.75">
      <c r="A165" s="96"/>
      <c r="B165" s="137"/>
      <c r="D165" s="97"/>
      <c r="E165" s="98"/>
      <c r="F165" s="98">
        <f t="shared" si="18"/>
        <v>0</v>
      </c>
      <c r="G165" s="98">
        <f t="shared" si="19"/>
        <v>0</v>
      </c>
      <c r="H165" s="98">
        <f t="shared" si="16"/>
        <v>0</v>
      </c>
      <c r="I165" s="98">
        <f t="shared" si="17"/>
        <v>0</v>
      </c>
    </row>
    <row r="166" spans="1:9" ht="12.75">
      <c r="A166" s="96"/>
      <c r="B166" s="137"/>
      <c r="D166" s="97"/>
      <c r="E166" s="98"/>
      <c r="F166" s="98">
        <f t="shared" si="18"/>
        <v>0</v>
      </c>
      <c r="G166" s="98">
        <f t="shared" si="19"/>
        <v>0</v>
      </c>
      <c r="H166" s="98">
        <f t="shared" si="16"/>
        <v>0</v>
      </c>
      <c r="I166" s="98">
        <f t="shared" si="17"/>
        <v>0</v>
      </c>
    </row>
    <row r="167" spans="1:9" ht="12.75">
      <c r="A167" s="96"/>
      <c r="B167" s="137"/>
      <c r="D167" s="97"/>
      <c r="E167" s="98"/>
      <c r="F167" s="98">
        <f t="shared" si="18"/>
        <v>0</v>
      </c>
      <c r="G167" s="98">
        <f t="shared" si="19"/>
        <v>0</v>
      </c>
      <c r="H167" s="98">
        <f t="shared" si="16"/>
        <v>0</v>
      </c>
      <c r="I167" s="98">
        <f t="shared" si="17"/>
        <v>0</v>
      </c>
    </row>
    <row r="168" spans="1:9" ht="12.75">
      <c r="A168" s="96"/>
      <c r="B168" s="137"/>
      <c r="D168" s="97"/>
      <c r="E168" s="98"/>
      <c r="F168" s="98">
        <f t="shared" si="18"/>
        <v>0</v>
      </c>
      <c r="G168" s="98">
        <f t="shared" si="19"/>
        <v>0</v>
      </c>
      <c r="H168" s="98">
        <f t="shared" si="16"/>
        <v>0</v>
      </c>
      <c r="I168" s="98">
        <f t="shared" si="17"/>
        <v>0</v>
      </c>
    </row>
    <row r="169" spans="1:9" ht="12.75">
      <c r="A169" s="99"/>
      <c r="B169" s="138"/>
      <c r="C169" s="100"/>
      <c r="D169" s="101"/>
      <c r="E169" s="101"/>
      <c r="F169" s="134">
        <f t="shared" si="18"/>
        <v>0</v>
      </c>
      <c r="G169" s="134">
        <f t="shared" si="19"/>
        <v>0</v>
      </c>
      <c r="H169" s="98">
        <f t="shared" si="16"/>
        <v>0</v>
      </c>
      <c r="I169" s="134">
        <f t="shared" si="17"/>
        <v>0</v>
      </c>
    </row>
    <row r="170" spans="1:9" ht="18">
      <c r="A170" s="102"/>
      <c r="B170" s="139"/>
      <c r="D170" s="103"/>
      <c r="E170" s="140" t="s">
        <v>0</v>
      </c>
      <c r="F170" s="98"/>
      <c r="G170" s="98"/>
      <c r="H170" s="104"/>
      <c r="I170" s="116">
        <f>SUM(I143:I169)</f>
        <v>118.21475249999999</v>
      </c>
    </row>
    <row r="173" spans="1:9" ht="14.25">
      <c r="A173" s="165" t="s">
        <v>84</v>
      </c>
      <c r="B173" s="166" t="s">
        <v>85</v>
      </c>
      <c r="C173" s="167" t="s">
        <v>48</v>
      </c>
      <c r="D173" s="166" t="s">
        <v>49</v>
      </c>
      <c r="E173" s="166" t="s">
        <v>50</v>
      </c>
      <c r="F173" s="129" t="s">
        <v>51</v>
      </c>
      <c r="G173" s="129" t="s">
        <v>52</v>
      </c>
      <c r="H173" s="129" t="s">
        <v>81</v>
      </c>
      <c r="I173" s="167" t="s">
        <v>53</v>
      </c>
    </row>
    <row r="174" spans="1:9" ht="14.25">
      <c r="A174" s="165"/>
      <c r="B174" s="166"/>
      <c r="C174" s="168"/>
      <c r="D174" s="169"/>
      <c r="E174" s="169"/>
      <c r="F174" s="130">
        <v>0.05</v>
      </c>
      <c r="G174" s="131">
        <v>0.09975</v>
      </c>
      <c r="H174" s="132">
        <v>0.5</v>
      </c>
      <c r="I174" s="168"/>
    </row>
    <row r="175" spans="1:9" ht="28.5">
      <c r="A175" s="133" t="s">
        <v>58</v>
      </c>
      <c r="B175" s="136"/>
      <c r="C175" s="92"/>
      <c r="D175" s="93"/>
      <c r="E175" s="93"/>
      <c r="F175" s="94"/>
      <c r="G175" s="95"/>
      <c r="H175" s="95"/>
      <c r="I175" s="92"/>
    </row>
    <row r="176" spans="1:9" ht="12.75">
      <c r="A176" s="96"/>
      <c r="B176" s="137">
        <v>1</v>
      </c>
      <c r="C176" t="s">
        <v>55</v>
      </c>
      <c r="D176" s="97"/>
      <c r="E176" s="98">
        <v>9.99</v>
      </c>
      <c r="F176" s="98">
        <f>E176*$F$9</f>
        <v>0.49950000000000006</v>
      </c>
      <c r="G176" s="98">
        <f>E176*$G$9</f>
        <v>0.9965025000000001</v>
      </c>
      <c r="H176" s="98">
        <f aca="true" t="shared" si="20" ref="H176:H202">(F176+G176)*50%</f>
        <v>0.7480012500000001</v>
      </c>
      <c r="I176" s="98">
        <f aca="true" t="shared" si="21" ref="I176:I202">E176+H176</f>
        <v>10.73800125</v>
      </c>
    </row>
    <row r="177" spans="1:9" ht="12.75">
      <c r="A177" s="96"/>
      <c r="B177" s="137">
        <v>2</v>
      </c>
      <c r="C177" t="s">
        <v>56</v>
      </c>
      <c r="D177" s="97"/>
      <c r="E177" s="98">
        <v>99.99</v>
      </c>
      <c r="F177" s="98">
        <f aca="true" t="shared" si="22" ref="F177:F202">E177*$F$9</f>
        <v>4.9995</v>
      </c>
      <c r="G177" s="98">
        <f aca="true" t="shared" si="23" ref="G177:G202">E177*$G$9</f>
        <v>9.9740025</v>
      </c>
      <c r="H177" s="98">
        <f t="shared" si="20"/>
        <v>7.486751249999999</v>
      </c>
      <c r="I177" s="98">
        <f t="shared" si="21"/>
        <v>107.47675124999999</v>
      </c>
    </row>
    <row r="178" spans="1:9" ht="12.75">
      <c r="A178" s="96"/>
      <c r="B178" s="137">
        <v>3</v>
      </c>
      <c r="C178" t="s">
        <v>57</v>
      </c>
      <c r="D178" s="97"/>
      <c r="E178" s="98"/>
      <c r="F178" s="98">
        <f t="shared" si="22"/>
        <v>0</v>
      </c>
      <c r="G178" s="98">
        <f t="shared" si="23"/>
        <v>0</v>
      </c>
      <c r="H178" s="98">
        <f t="shared" si="20"/>
        <v>0</v>
      </c>
      <c r="I178" s="98">
        <f t="shared" si="21"/>
        <v>0</v>
      </c>
    </row>
    <row r="179" spans="1:9" ht="12.75">
      <c r="A179" s="96"/>
      <c r="B179" s="137"/>
      <c r="D179" s="97"/>
      <c r="E179" s="98"/>
      <c r="F179" s="98">
        <f t="shared" si="22"/>
        <v>0</v>
      </c>
      <c r="G179" s="98">
        <f t="shared" si="23"/>
        <v>0</v>
      </c>
      <c r="H179" s="98">
        <f t="shared" si="20"/>
        <v>0</v>
      </c>
      <c r="I179" s="98">
        <f t="shared" si="21"/>
        <v>0</v>
      </c>
    </row>
    <row r="180" spans="1:9" ht="12.75">
      <c r="A180" s="96"/>
      <c r="B180" s="137"/>
      <c r="D180" s="97"/>
      <c r="E180" s="98"/>
      <c r="F180" s="98">
        <f t="shared" si="22"/>
        <v>0</v>
      </c>
      <c r="G180" s="98">
        <f t="shared" si="23"/>
        <v>0</v>
      </c>
      <c r="H180" s="98">
        <f t="shared" si="20"/>
        <v>0</v>
      </c>
      <c r="I180" s="98">
        <f t="shared" si="21"/>
        <v>0</v>
      </c>
    </row>
    <row r="181" spans="1:9" ht="12.75">
      <c r="A181" s="96"/>
      <c r="B181" s="137"/>
      <c r="D181" s="97"/>
      <c r="E181" s="98"/>
      <c r="F181" s="98">
        <f t="shared" si="22"/>
        <v>0</v>
      </c>
      <c r="G181" s="98">
        <f t="shared" si="23"/>
        <v>0</v>
      </c>
      <c r="H181" s="98">
        <f t="shared" si="20"/>
        <v>0</v>
      </c>
      <c r="I181" s="98">
        <f t="shared" si="21"/>
        <v>0</v>
      </c>
    </row>
    <row r="182" spans="1:9" ht="12.75">
      <c r="A182" s="96"/>
      <c r="B182" s="137"/>
      <c r="D182" s="97"/>
      <c r="E182" s="98"/>
      <c r="F182" s="98">
        <f t="shared" si="22"/>
        <v>0</v>
      </c>
      <c r="G182" s="98">
        <f t="shared" si="23"/>
        <v>0</v>
      </c>
      <c r="H182" s="98">
        <f t="shared" si="20"/>
        <v>0</v>
      </c>
      <c r="I182" s="98">
        <f t="shared" si="21"/>
        <v>0</v>
      </c>
    </row>
    <row r="183" spans="1:9" ht="12.75">
      <c r="A183" s="96"/>
      <c r="B183" s="137"/>
      <c r="D183" s="97"/>
      <c r="E183" s="98"/>
      <c r="F183" s="98">
        <f t="shared" si="22"/>
        <v>0</v>
      </c>
      <c r="G183" s="98">
        <f t="shared" si="23"/>
        <v>0</v>
      </c>
      <c r="H183" s="98">
        <f t="shared" si="20"/>
        <v>0</v>
      </c>
      <c r="I183" s="98">
        <f t="shared" si="21"/>
        <v>0</v>
      </c>
    </row>
    <row r="184" spans="1:9" ht="12.75">
      <c r="A184" s="96"/>
      <c r="B184" s="137"/>
      <c r="D184" s="97"/>
      <c r="E184" s="98"/>
      <c r="F184" s="98">
        <f t="shared" si="22"/>
        <v>0</v>
      </c>
      <c r="G184" s="98">
        <f t="shared" si="23"/>
        <v>0</v>
      </c>
      <c r="H184" s="98">
        <f t="shared" si="20"/>
        <v>0</v>
      </c>
      <c r="I184" s="98">
        <f t="shared" si="21"/>
        <v>0</v>
      </c>
    </row>
    <row r="185" spans="1:9" ht="12.75">
      <c r="A185" s="96"/>
      <c r="B185" s="137"/>
      <c r="D185" s="97"/>
      <c r="E185" s="98"/>
      <c r="F185" s="98">
        <f t="shared" si="22"/>
        <v>0</v>
      </c>
      <c r="G185" s="98">
        <f t="shared" si="23"/>
        <v>0</v>
      </c>
      <c r="H185" s="98">
        <f t="shared" si="20"/>
        <v>0</v>
      </c>
      <c r="I185" s="98">
        <f t="shared" si="21"/>
        <v>0</v>
      </c>
    </row>
    <row r="186" spans="1:9" ht="12.75">
      <c r="A186" s="96"/>
      <c r="B186" s="137"/>
      <c r="D186" s="97"/>
      <c r="E186" s="98"/>
      <c r="F186" s="98">
        <f t="shared" si="22"/>
        <v>0</v>
      </c>
      <c r="G186" s="98">
        <f t="shared" si="23"/>
        <v>0</v>
      </c>
      <c r="H186" s="98">
        <f t="shared" si="20"/>
        <v>0</v>
      </c>
      <c r="I186" s="98">
        <f t="shared" si="21"/>
        <v>0</v>
      </c>
    </row>
    <row r="187" spans="1:9" ht="12.75">
      <c r="A187" s="96"/>
      <c r="B187" s="137"/>
      <c r="D187" s="97"/>
      <c r="E187" s="98"/>
      <c r="F187" s="98">
        <f t="shared" si="22"/>
        <v>0</v>
      </c>
      <c r="G187" s="98">
        <f t="shared" si="23"/>
        <v>0</v>
      </c>
      <c r="H187" s="98">
        <f t="shared" si="20"/>
        <v>0</v>
      </c>
      <c r="I187" s="98">
        <f t="shared" si="21"/>
        <v>0</v>
      </c>
    </row>
    <row r="188" spans="1:9" ht="12.75">
      <c r="A188" s="96"/>
      <c r="B188" s="137"/>
      <c r="D188" s="97"/>
      <c r="E188" s="98"/>
      <c r="F188" s="98">
        <f t="shared" si="22"/>
        <v>0</v>
      </c>
      <c r="G188" s="98">
        <f t="shared" si="23"/>
        <v>0</v>
      </c>
      <c r="H188" s="98">
        <f t="shared" si="20"/>
        <v>0</v>
      </c>
      <c r="I188" s="98">
        <f t="shared" si="21"/>
        <v>0</v>
      </c>
    </row>
    <row r="189" spans="1:9" ht="12.75">
      <c r="A189" s="96"/>
      <c r="B189" s="137"/>
      <c r="D189" s="97"/>
      <c r="E189" s="98"/>
      <c r="F189" s="98">
        <f t="shared" si="22"/>
        <v>0</v>
      </c>
      <c r="G189" s="98">
        <f t="shared" si="23"/>
        <v>0</v>
      </c>
      <c r="H189" s="98">
        <f t="shared" si="20"/>
        <v>0</v>
      </c>
      <c r="I189" s="98">
        <f t="shared" si="21"/>
        <v>0</v>
      </c>
    </row>
    <row r="190" spans="1:9" ht="12.75">
      <c r="A190" s="96"/>
      <c r="B190" s="137"/>
      <c r="D190" s="97"/>
      <c r="E190" s="98"/>
      <c r="F190" s="98">
        <f t="shared" si="22"/>
        <v>0</v>
      </c>
      <c r="G190" s="98">
        <f t="shared" si="23"/>
        <v>0</v>
      </c>
      <c r="H190" s="98">
        <f t="shared" si="20"/>
        <v>0</v>
      </c>
      <c r="I190" s="98">
        <f t="shared" si="21"/>
        <v>0</v>
      </c>
    </row>
    <row r="191" spans="1:9" ht="12.75">
      <c r="A191" s="96"/>
      <c r="B191" s="137"/>
      <c r="D191" s="97"/>
      <c r="E191" s="98"/>
      <c r="F191" s="98">
        <f t="shared" si="22"/>
        <v>0</v>
      </c>
      <c r="G191" s="98">
        <f t="shared" si="23"/>
        <v>0</v>
      </c>
      <c r="H191" s="98">
        <f t="shared" si="20"/>
        <v>0</v>
      </c>
      <c r="I191" s="98">
        <f t="shared" si="21"/>
        <v>0</v>
      </c>
    </row>
    <row r="192" spans="1:9" ht="12.75">
      <c r="A192" s="96"/>
      <c r="B192" s="137"/>
      <c r="D192" s="97"/>
      <c r="E192" s="98"/>
      <c r="F192" s="98">
        <f t="shared" si="22"/>
        <v>0</v>
      </c>
      <c r="G192" s="98">
        <f t="shared" si="23"/>
        <v>0</v>
      </c>
      <c r="H192" s="98">
        <f t="shared" si="20"/>
        <v>0</v>
      </c>
      <c r="I192" s="98">
        <f t="shared" si="21"/>
        <v>0</v>
      </c>
    </row>
    <row r="193" spans="1:9" ht="12.75">
      <c r="A193" s="96"/>
      <c r="B193" s="137"/>
      <c r="D193" s="97"/>
      <c r="E193" s="98"/>
      <c r="F193" s="98">
        <f t="shared" si="22"/>
        <v>0</v>
      </c>
      <c r="G193" s="98">
        <f t="shared" si="23"/>
        <v>0</v>
      </c>
      <c r="H193" s="98">
        <f t="shared" si="20"/>
        <v>0</v>
      </c>
      <c r="I193" s="98">
        <f t="shared" si="21"/>
        <v>0</v>
      </c>
    </row>
    <row r="194" spans="1:9" ht="12.75">
      <c r="A194" s="96"/>
      <c r="B194" s="137"/>
      <c r="D194" s="97"/>
      <c r="E194" s="98"/>
      <c r="F194" s="98">
        <f t="shared" si="22"/>
        <v>0</v>
      </c>
      <c r="G194" s="98">
        <f t="shared" si="23"/>
        <v>0</v>
      </c>
      <c r="H194" s="98">
        <f t="shared" si="20"/>
        <v>0</v>
      </c>
      <c r="I194" s="98">
        <f t="shared" si="21"/>
        <v>0</v>
      </c>
    </row>
    <row r="195" spans="1:9" ht="12.75">
      <c r="A195" s="96"/>
      <c r="B195" s="137"/>
      <c r="D195" s="97"/>
      <c r="E195" s="98"/>
      <c r="F195" s="98">
        <f t="shared" si="22"/>
        <v>0</v>
      </c>
      <c r="G195" s="98">
        <f t="shared" si="23"/>
        <v>0</v>
      </c>
      <c r="H195" s="98">
        <f t="shared" si="20"/>
        <v>0</v>
      </c>
      <c r="I195" s="98">
        <f t="shared" si="21"/>
        <v>0</v>
      </c>
    </row>
    <row r="196" spans="1:9" ht="12.75">
      <c r="A196" s="96"/>
      <c r="B196" s="137" t="s">
        <v>54</v>
      </c>
      <c r="D196" s="97"/>
      <c r="E196" s="98"/>
      <c r="F196" s="98">
        <f t="shared" si="22"/>
        <v>0</v>
      </c>
      <c r="G196" s="98">
        <f t="shared" si="23"/>
        <v>0</v>
      </c>
      <c r="H196" s="98">
        <f t="shared" si="20"/>
        <v>0</v>
      </c>
      <c r="I196" s="98">
        <f t="shared" si="21"/>
        <v>0</v>
      </c>
    </row>
    <row r="197" spans="1:9" ht="12.75">
      <c r="A197" s="96"/>
      <c r="B197" s="137"/>
      <c r="D197" s="97"/>
      <c r="E197" s="98"/>
      <c r="F197" s="98">
        <f t="shared" si="22"/>
        <v>0</v>
      </c>
      <c r="G197" s="98">
        <f t="shared" si="23"/>
        <v>0</v>
      </c>
      <c r="H197" s="98">
        <f t="shared" si="20"/>
        <v>0</v>
      </c>
      <c r="I197" s="98">
        <f t="shared" si="21"/>
        <v>0</v>
      </c>
    </row>
    <row r="198" spans="1:9" ht="12.75">
      <c r="A198" s="96"/>
      <c r="B198" s="137"/>
      <c r="D198" s="97"/>
      <c r="E198" s="98"/>
      <c r="F198" s="98">
        <f t="shared" si="22"/>
        <v>0</v>
      </c>
      <c r="G198" s="98">
        <f t="shared" si="23"/>
        <v>0</v>
      </c>
      <c r="H198" s="98">
        <f t="shared" si="20"/>
        <v>0</v>
      </c>
      <c r="I198" s="98">
        <f t="shared" si="21"/>
        <v>0</v>
      </c>
    </row>
    <row r="199" spans="1:9" ht="12.75">
      <c r="A199" s="96"/>
      <c r="B199" s="137"/>
      <c r="D199" s="97"/>
      <c r="E199" s="98"/>
      <c r="F199" s="98">
        <f t="shared" si="22"/>
        <v>0</v>
      </c>
      <c r="G199" s="98">
        <f t="shared" si="23"/>
        <v>0</v>
      </c>
      <c r="H199" s="98">
        <f t="shared" si="20"/>
        <v>0</v>
      </c>
      <c r="I199" s="98">
        <f t="shared" si="21"/>
        <v>0</v>
      </c>
    </row>
    <row r="200" spans="1:9" ht="12.75">
      <c r="A200" s="96"/>
      <c r="B200" s="137"/>
      <c r="D200" s="97"/>
      <c r="E200" s="98"/>
      <c r="F200" s="98">
        <f t="shared" si="22"/>
        <v>0</v>
      </c>
      <c r="G200" s="98">
        <f t="shared" si="23"/>
        <v>0</v>
      </c>
      <c r="H200" s="98">
        <f t="shared" si="20"/>
        <v>0</v>
      </c>
      <c r="I200" s="98">
        <f t="shared" si="21"/>
        <v>0</v>
      </c>
    </row>
    <row r="201" spans="1:9" ht="12.75">
      <c r="A201" s="96"/>
      <c r="B201" s="137"/>
      <c r="D201" s="97"/>
      <c r="E201" s="98"/>
      <c r="F201" s="98">
        <f t="shared" si="22"/>
        <v>0</v>
      </c>
      <c r="G201" s="98">
        <f t="shared" si="23"/>
        <v>0</v>
      </c>
      <c r="H201" s="98">
        <f t="shared" si="20"/>
        <v>0</v>
      </c>
      <c r="I201" s="98">
        <f t="shared" si="21"/>
        <v>0</v>
      </c>
    </row>
    <row r="202" spans="1:9" ht="12.75">
      <c r="A202" s="99"/>
      <c r="B202" s="138"/>
      <c r="C202" s="100"/>
      <c r="D202" s="101"/>
      <c r="E202" s="101"/>
      <c r="F202" s="134">
        <f t="shared" si="22"/>
        <v>0</v>
      </c>
      <c r="G202" s="134">
        <f t="shared" si="23"/>
        <v>0</v>
      </c>
      <c r="H202" s="98">
        <f t="shared" si="20"/>
        <v>0</v>
      </c>
      <c r="I202" s="134">
        <f t="shared" si="21"/>
        <v>0</v>
      </c>
    </row>
    <row r="203" spans="1:9" ht="18">
      <c r="A203" s="102"/>
      <c r="B203" s="139"/>
      <c r="D203" s="103"/>
      <c r="E203" s="140" t="s">
        <v>0</v>
      </c>
      <c r="F203" s="98"/>
      <c r="G203" s="98"/>
      <c r="H203" s="104"/>
      <c r="I203" s="116">
        <f>SUM(I176:I202)</f>
        <v>118.21475249999999</v>
      </c>
    </row>
    <row r="206" spans="1:9" ht="14.25">
      <c r="A206" s="165" t="s">
        <v>84</v>
      </c>
      <c r="B206" s="166" t="s">
        <v>85</v>
      </c>
      <c r="C206" s="167" t="s">
        <v>48</v>
      </c>
      <c r="D206" s="166" t="s">
        <v>49</v>
      </c>
      <c r="E206" s="166" t="s">
        <v>50</v>
      </c>
      <c r="F206" s="129" t="s">
        <v>51</v>
      </c>
      <c r="G206" s="129" t="s">
        <v>52</v>
      </c>
      <c r="H206" s="129" t="s">
        <v>81</v>
      </c>
      <c r="I206" s="167" t="s">
        <v>53</v>
      </c>
    </row>
    <row r="207" spans="1:9" ht="14.25">
      <c r="A207" s="165"/>
      <c r="B207" s="166"/>
      <c r="C207" s="168"/>
      <c r="D207" s="169"/>
      <c r="E207" s="169"/>
      <c r="F207" s="130">
        <v>0.05</v>
      </c>
      <c r="G207" s="131">
        <v>0.09975</v>
      </c>
      <c r="H207" s="132">
        <v>0.5</v>
      </c>
      <c r="I207" s="168"/>
    </row>
    <row r="208" spans="1:9" ht="28.5">
      <c r="A208" s="133" t="s">
        <v>58</v>
      </c>
      <c r="B208" s="136"/>
      <c r="C208" s="92"/>
      <c r="D208" s="93"/>
      <c r="E208" s="93"/>
      <c r="F208" s="94"/>
      <c r="G208" s="95"/>
      <c r="H208" s="95"/>
      <c r="I208" s="92"/>
    </row>
    <row r="209" spans="1:9" ht="12.75">
      <c r="A209" s="96"/>
      <c r="B209" s="137">
        <v>1</v>
      </c>
      <c r="C209" t="s">
        <v>55</v>
      </c>
      <c r="D209" s="97"/>
      <c r="E209" s="98">
        <v>9.99</v>
      </c>
      <c r="F209" s="98">
        <f>E209*$F$9</f>
        <v>0.49950000000000006</v>
      </c>
      <c r="G209" s="98">
        <f>E209*$G$9</f>
        <v>0.9965025000000001</v>
      </c>
      <c r="H209" s="98">
        <f aca="true" t="shared" si="24" ref="H209:H235">(F209+G209)*50%</f>
        <v>0.7480012500000001</v>
      </c>
      <c r="I209" s="98">
        <f aca="true" t="shared" si="25" ref="I209:I235">E209+H209</f>
        <v>10.73800125</v>
      </c>
    </row>
    <row r="210" spans="1:9" ht="12.75">
      <c r="A210" s="96"/>
      <c r="B210" s="137">
        <v>2</v>
      </c>
      <c r="C210" t="s">
        <v>56</v>
      </c>
      <c r="D210" s="97"/>
      <c r="E210" s="98">
        <v>99.99</v>
      </c>
      <c r="F210" s="98">
        <f aca="true" t="shared" si="26" ref="F210:F235">E210*$F$9</f>
        <v>4.9995</v>
      </c>
      <c r="G210" s="98">
        <f aca="true" t="shared" si="27" ref="G210:G235">E210*$G$9</f>
        <v>9.9740025</v>
      </c>
      <c r="H210" s="98">
        <f t="shared" si="24"/>
        <v>7.486751249999999</v>
      </c>
      <c r="I210" s="98">
        <f t="shared" si="25"/>
        <v>107.47675124999999</v>
      </c>
    </row>
    <row r="211" spans="1:9" ht="12.75">
      <c r="A211" s="96"/>
      <c r="B211" s="137">
        <v>3</v>
      </c>
      <c r="C211" t="s">
        <v>57</v>
      </c>
      <c r="D211" s="97"/>
      <c r="E211" s="98"/>
      <c r="F211" s="98">
        <f t="shared" si="26"/>
        <v>0</v>
      </c>
      <c r="G211" s="98">
        <f t="shared" si="27"/>
        <v>0</v>
      </c>
      <c r="H211" s="98">
        <f t="shared" si="24"/>
        <v>0</v>
      </c>
      <c r="I211" s="98">
        <f t="shared" si="25"/>
        <v>0</v>
      </c>
    </row>
    <row r="212" spans="1:9" ht="12.75">
      <c r="A212" s="96"/>
      <c r="B212" s="137"/>
      <c r="D212" s="97"/>
      <c r="E212" s="98"/>
      <c r="F212" s="98">
        <f t="shared" si="26"/>
        <v>0</v>
      </c>
      <c r="G212" s="98">
        <f t="shared" si="27"/>
        <v>0</v>
      </c>
      <c r="H212" s="98">
        <f t="shared" si="24"/>
        <v>0</v>
      </c>
      <c r="I212" s="98">
        <f t="shared" si="25"/>
        <v>0</v>
      </c>
    </row>
    <row r="213" spans="1:9" ht="12.75">
      <c r="A213" s="96"/>
      <c r="B213" s="137"/>
      <c r="D213" s="97"/>
      <c r="E213" s="98"/>
      <c r="F213" s="98">
        <f t="shared" si="26"/>
        <v>0</v>
      </c>
      <c r="G213" s="98">
        <f t="shared" si="27"/>
        <v>0</v>
      </c>
      <c r="H213" s="98">
        <f t="shared" si="24"/>
        <v>0</v>
      </c>
      <c r="I213" s="98">
        <f t="shared" si="25"/>
        <v>0</v>
      </c>
    </row>
    <row r="214" spans="1:9" ht="12.75">
      <c r="A214" s="96"/>
      <c r="B214" s="137"/>
      <c r="D214" s="97"/>
      <c r="E214" s="98"/>
      <c r="F214" s="98">
        <f t="shared" si="26"/>
        <v>0</v>
      </c>
      <c r="G214" s="98">
        <f t="shared" si="27"/>
        <v>0</v>
      </c>
      <c r="H214" s="98">
        <f t="shared" si="24"/>
        <v>0</v>
      </c>
      <c r="I214" s="98">
        <f t="shared" si="25"/>
        <v>0</v>
      </c>
    </row>
    <row r="215" spans="1:9" ht="12.75">
      <c r="A215" s="96"/>
      <c r="B215" s="137"/>
      <c r="D215" s="97"/>
      <c r="E215" s="98"/>
      <c r="F215" s="98">
        <f t="shared" si="26"/>
        <v>0</v>
      </c>
      <c r="G215" s="98">
        <f t="shared" si="27"/>
        <v>0</v>
      </c>
      <c r="H215" s="98">
        <f t="shared" si="24"/>
        <v>0</v>
      </c>
      <c r="I215" s="98">
        <f t="shared" si="25"/>
        <v>0</v>
      </c>
    </row>
    <row r="216" spans="1:9" ht="12.75">
      <c r="A216" s="96"/>
      <c r="B216" s="137"/>
      <c r="D216" s="97"/>
      <c r="E216" s="98"/>
      <c r="F216" s="98">
        <f t="shared" si="26"/>
        <v>0</v>
      </c>
      <c r="G216" s="98">
        <f t="shared" si="27"/>
        <v>0</v>
      </c>
      <c r="H216" s="98">
        <f t="shared" si="24"/>
        <v>0</v>
      </c>
      <c r="I216" s="98">
        <f t="shared" si="25"/>
        <v>0</v>
      </c>
    </row>
    <row r="217" spans="1:9" ht="12.75">
      <c r="A217" s="96"/>
      <c r="B217" s="137"/>
      <c r="D217" s="97"/>
      <c r="E217" s="98"/>
      <c r="F217" s="98">
        <f t="shared" si="26"/>
        <v>0</v>
      </c>
      <c r="G217" s="98">
        <f t="shared" si="27"/>
        <v>0</v>
      </c>
      <c r="H217" s="98">
        <f t="shared" si="24"/>
        <v>0</v>
      </c>
      <c r="I217" s="98">
        <f t="shared" si="25"/>
        <v>0</v>
      </c>
    </row>
    <row r="218" spans="1:9" ht="12.75">
      <c r="A218" s="96"/>
      <c r="B218" s="137"/>
      <c r="D218" s="97"/>
      <c r="E218" s="98"/>
      <c r="F218" s="98">
        <f t="shared" si="26"/>
        <v>0</v>
      </c>
      <c r="G218" s="98">
        <f t="shared" si="27"/>
        <v>0</v>
      </c>
      <c r="H218" s="98">
        <f t="shared" si="24"/>
        <v>0</v>
      </c>
      <c r="I218" s="98">
        <f t="shared" si="25"/>
        <v>0</v>
      </c>
    </row>
    <row r="219" spans="1:9" ht="12.75">
      <c r="A219" s="96"/>
      <c r="B219" s="137"/>
      <c r="D219" s="97"/>
      <c r="E219" s="98"/>
      <c r="F219" s="98">
        <f t="shared" si="26"/>
        <v>0</v>
      </c>
      <c r="G219" s="98">
        <f t="shared" si="27"/>
        <v>0</v>
      </c>
      <c r="H219" s="98">
        <f t="shared" si="24"/>
        <v>0</v>
      </c>
      <c r="I219" s="98">
        <f t="shared" si="25"/>
        <v>0</v>
      </c>
    </row>
    <row r="220" spans="1:9" ht="12.75">
      <c r="A220" s="96"/>
      <c r="B220" s="137"/>
      <c r="D220" s="97"/>
      <c r="E220" s="98"/>
      <c r="F220" s="98">
        <f t="shared" si="26"/>
        <v>0</v>
      </c>
      <c r="G220" s="98">
        <f t="shared" si="27"/>
        <v>0</v>
      </c>
      <c r="H220" s="98">
        <f t="shared" si="24"/>
        <v>0</v>
      </c>
      <c r="I220" s="98">
        <f t="shared" si="25"/>
        <v>0</v>
      </c>
    </row>
    <row r="221" spans="1:9" ht="12.75">
      <c r="A221" s="96"/>
      <c r="B221" s="137"/>
      <c r="D221" s="97"/>
      <c r="E221" s="98"/>
      <c r="F221" s="98">
        <f t="shared" si="26"/>
        <v>0</v>
      </c>
      <c r="G221" s="98">
        <f t="shared" si="27"/>
        <v>0</v>
      </c>
      <c r="H221" s="98">
        <f t="shared" si="24"/>
        <v>0</v>
      </c>
      <c r="I221" s="98">
        <f t="shared" si="25"/>
        <v>0</v>
      </c>
    </row>
    <row r="222" spans="1:9" ht="12.75">
      <c r="A222" s="96"/>
      <c r="B222" s="137"/>
      <c r="D222" s="97"/>
      <c r="E222" s="98"/>
      <c r="F222" s="98">
        <f t="shared" si="26"/>
        <v>0</v>
      </c>
      <c r="G222" s="98">
        <f t="shared" si="27"/>
        <v>0</v>
      </c>
      <c r="H222" s="98">
        <f t="shared" si="24"/>
        <v>0</v>
      </c>
      <c r="I222" s="98">
        <f t="shared" si="25"/>
        <v>0</v>
      </c>
    </row>
    <row r="223" spans="1:9" ht="12.75">
      <c r="A223" s="96"/>
      <c r="B223" s="137"/>
      <c r="D223" s="97"/>
      <c r="E223" s="98"/>
      <c r="F223" s="98">
        <f t="shared" si="26"/>
        <v>0</v>
      </c>
      <c r="G223" s="98">
        <f t="shared" si="27"/>
        <v>0</v>
      </c>
      <c r="H223" s="98">
        <f t="shared" si="24"/>
        <v>0</v>
      </c>
      <c r="I223" s="98">
        <f t="shared" si="25"/>
        <v>0</v>
      </c>
    </row>
    <row r="224" spans="1:9" ht="12.75">
      <c r="A224" s="96"/>
      <c r="B224" s="137"/>
      <c r="D224" s="97"/>
      <c r="E224" s="98"/>
      <c r="F224" s="98">
        <f t="shared" si="26"/>
        <v>0</v>
      </c>
      <c r="G224" s="98">
        <f t="shared" si="27"/>
        <v>0</v>
      </c>
      <c r="H224" s="98">
        <f t="shared" si="24"/>
        <v>0</v>
      </c>
      <c r="I224" s="98">
        <f t="shared" si="25"/>
        <v>0</v>
      </c>
    </row>
    <row r="225" spans="1:9" ht="12.75">
      <c r="A225" s="96"/>
      <c r="B225" s="137"/>
      <c r="D225" s="97"/>
      <c r="E225" s="98"/>
      <c r="F225" s="98">
        <f t="shared" si="26"/>
        <v>0</v>
      </c>
      <c r="G225" s="98">
        <f t="shared" si="27"/>
        <v>0</v>
      </c>
      <c r="H225" s="98">
        <f t="shared" si="24"/>
        <v>0</v>
      </c>
      <c r="I225" s="98">
        <f t="shared" si="25"/>
        <v>0</v>
      </c>
    </row>
    <row r="226" spans="1:9" ht="12.75">
      <c r="A226" s="96"/>
      <c r="B226" s="137"/>
      <c r="D226" s="97"/>
      <c r="E226" s="98"/>
      <c r="F226" s="98">
        <f t="shared" si="26"/>
        <v>0</v>
      </c>
      <c r="G226" s="98">
        <f t="shared" si="27"/>
        <v>0</v>
      </c>
      <c r="H226" s="98">
        <f t="shared" si="24"/>
        <v>0</v>
      </c>
      <c r="I226" s="98">
        <f t="shared" si="25"/>
        <v>0</v>
      </c>
    </row>
    <row r="227" spans="1:9" ht="12.75">
      <c r="A227" s="96"/>
      <c r="B227" s="137"/>
      <c r="D227" s="97"/>
      <c r="E227" s="98"/>
      <c r="F227" s="98">
        <f t="shared" si="26"/>
        <v>0</v>
      </c>
      <c r="G227" s="98">
        <f t="shared" si="27"/>
        <v>0</v>
      </c>
      <c r="H227" s="98">
        <f t="shared" si="24"/>
        <v>0</v>
      </c>
      <c r="I227" s="98">
        <f t="shared" si="25"/>
        <v>0</v>
      </c>
    </row>
    <row r="228" spans="1:9" ht="12.75">
      <c r="A228" s="96"/>
      <c r="B228" s="137"/>
      <c r="D228" s="97"/>
      <c r="E228" s="98"/>
      <c r="F228" s="98">
        <f t="shared" si="26"/>
        <v>0</v>
      </c>
      <c r="G228" s="98">
        <f t="shared" si="27"/>
        <v>0</v>
      </c>
      <c r="H228" s="98">
        <f t="shared" si="24"/>
        <v>0</v>
      </c>
      <c r="I228" s="98">
        <f t="shared" si="25"/>
        <v>0</v>
      </c>
    </row>
    <row r="229" spans="1:9" ht="12.75">
      <c r="A229" s="96"/>
      <c r="B229" s="137" t="s">
        <v>54</v>
      </c>
      <c r="D229" s="97"/>
      <c r="E229" s="98"/>
      <c r="F229" s="98">
        <f t="shared" si="26"/>
        <v>0</v>
      </c>
      <c r="G229" s="98">
        <f t="shared" si="27"/>
        <v>0</v>
      </c>
      <c r="H229" s="98">
        <f t="shared" si="24"/>
        <v>0</v>
      </c>
      <c r="I229" s="98">
        <f t="shared" si="25"/>
        <v>0</v>
      </c>
    </row>
    <row r="230" spans="1:9" ht="12.75">
      <c r="A230" s="96"/>
      <c r="B230" s="137"/>
      <c r="D230" s="97"/>
      <c r="E230" s="98"/>
      <c r="F230" s="98">
        <f t="shared" si="26"/>
        <v>0</v>
      </c>
      <c r="G230" s="98">
        <f t="shared" si="27"/>
        <v>0</v>
      </c>
      <c r="H230" s="98">
        <f t="shared" si="24"/>
        <v>0</v>
      </c>
      <c r="I230" s="98">
        <f t="shared" si="25"/>
        <v>0</v>
      </c>
    </row>
    <row r="231" spans="1:9" ht="12.75">
      <c r="A231" s="96"/>
      <c r="B231" s="137"/>
      <c r="D231" s="97"/>
      <c r="E231" s="98"/>
      <c r="F231" s="98">
        <f t="shared" si="26"/>
        <v>0</v>
      </c>
      <c r="G231" s="98">
        <f t="shared" si="27"/>
        <v>0</v>
      </c>
      <c r="H231" s="98">
        <f t="shared" si="24"/>
        <v>0</v>
      </c>
      <c r="I231" s="98">
        <f t="shared" si="25"/>
        <v>0</v>
      </c>
    </row>
    <row r="232" spans="1:9" ht="12.75">
      <c r="A232" s="96"/>
      <c r="B232" s="137"/>
      <c r="D232" s="97"/>
      <c r="E232" s="98"/>
      <c r="F232" s="98">
        <f t="shared" si="26"/>
        <v>0</v>
      </c>
      <c r="G232" s="98">
        <f t="shared" si="27"/>
        <v>0</v>
      </c>
      <c r="H232" s="98">
        <f t="shared" si="24"/>
        <v>0</v>
      </c>
      <c r="I232" s="98">
        <f t="shared" si="25"/>
        <v>0</v>
      </c>
    </row>
    <row r="233" spans="1:9" ht="12.75">
      <c r="A233" s="96"/>
      <c r="B233" s="137"/>
      <c r="D233" s="97"/>
      <c r="E233" s="98"/>
      <c r="F233" s="98">
        <f t="shared" si="26"/>
        <v>0</v>
      </c>
      <c r="G233" s="98">
        <f t="shared" si="27"/>
        <v>0</v>
      </c>
      <c r="H233" s="98">
        <f t="shared" si="24"/>
        <v>0</v>
      </c>
      <c r="I233" s="98">
        <f t="shared" si="25"/>
        <v>0</v>
      </c>
    </row>
    <row r="234" spans="1:9" ht="12.75">
      <c r="A234" s="96"/>
      <c r="B234" s="137"/>
      <c r="D234" s="97"/>
      <c r="E234" s="98"/>
      <c r="F234" s="98">
        <f t="shared" si="26"/>
        <v>0</v>
      </c>
      <c r="G234" s="98">
        <f t="shared" si="27"/>
        <v>0</v>
      </c>
      <c r="H234" s="98">
        <f t="shared" si="24"/>
        <v>0</v>
      </c>
      <c r="I234" s="98">
        <f t="shared" si="25"/>
        <v>0</v>
      </c>
    </row>
    <row r="235" spans="1:9" ht="12.75">
      <c r="A235" s="99"/>
      <c r="B235" s="138"/>
      <c r="C235" s="100"/>
      <c r="D235" s="101"/>
      <c r="E235" s="101"/>
      <c r="F235" s="134">
        <f t="shared" si="26"/>
        <v>0</v>
      </c>
      <c r="G235" s="134">
        <f t="shared" si="27"/>
        <v>0</v>
      </c>
      <c r="H235" s="98">
        <f t="shared" si="24"/>
        <v>0</v>
      </c>
      <c r="I235" s="134">
        <f t="shared" si="25"/>
        <v>0</v>
      </c>
    </row>
    <row r="236" spans="1:9" ht="18">
      <c r="A236" s="102"/>
      <c r="B236" s="139"/>
      <c r="D236" s="103"/>
      <c r="E236" s="140" t="s">
        <v>0</v>
      </c>
      <c r="F236" s="98"/>
      <c r="G236" s="98"/>
      <c r="H236" s="104"/>
      <c r="I236" s="116">
        <f>SUM(I209:I235)</f>
        <v>118.21475249999999</v>
      </c>
    </row>
    <row r="239" spans="1:9" ht="14.25">
      <c r="A239" s="165" t="s">
        <v>84</v>
      </c>
      <c r="B239" s="166" t="s">
        <v>85</v>
      </c>
      <c r="C239" s="167" t="s">
        <v>48</v>
      </c>
      <c r="D239" s="166" t="s">
        <v>49</v>
      </c>
      <c r="E239" s="166" t="s">
        <v>50</v>
      </c>
      <c r="F239" s="129" t="s">
        <v>51</v>
      </c>
      <c r="G239" s="129" t="s">
        <v>52</v>
      </c>
      <c r="H239" s="129" t="s">
        <v>81</v>
      </c>
      <c r="I239" s="167" t="s">
        <v>53</v>
      </c>
    </row>
    <row r="240" spans="1:9" ht="14.25">
      <c r="A240" s="165"/>
      <c r="B240" s="166"/>
      <c r="C240" s="168"/>
      <c r="D240" s="169"/>
      <c r="E240" s="169"/>
      <c r="F240" s="130">
        <v>0.05</v>
      </c>
      <c r="G240" s="131">
        <v>0.09975</v>
      </c>
      <c r="H240" s="132">
        <v>0.5</v>
      </c>
      <c r="I240" s="168"/>
    </row>
    <row r="241" spans="1:9" ht="28.5">
      <c r="A241" s="133" t="s">
        <v>58</v>
      </c>
      <c r="B241" s="136"/>
      <c r="C241" s="92"/>
      <c r="D241" s="93"/>
      <c r="E241" s="93"/>
      <c r="F241" s="94"/>
      <c r="G241" s="95"/>
      <c r="H241" s="95"/>
      <c r="I241" s="92"/>
    </row>
    <row r="242" spans="1:9" ht="12.75">
      <c r="A242" s="96"/>
      <c r="B242" s="137">
        <v>1</v>
      </c>
      <c r="C242" t="s">
        <v>55</v>
      </c>
      <c r="D242" s="97"/>
      <c r="E242" s="98">
        <v>9.99</v>
      </c>
      <c r="F242" s="98">
        <f>E242*$F$9</f>
        <v>0.49950000000000006</v>
      </c>
      <c r="G242" s="98">
        <f>E242*$G$9</f>
        <v>0.9965025000000001</v>
      </c>
      <c r="H242" s="98">
        <f aca="true" t="shared" si="28" ref="H242:H268">(F242+G242)*50%</f>
        <v>0.7480012500000001</v>
      </c>
      <c r="I242" s="98">
        <f aca="true" t="shared" si="29" ref="I242:I268">E242+H242</f>
        <v>10.73800125</v>
      </c>
    </row>
    <row r="243" spans="1:9" ht="12.75">
      <c r="A243" s="96"/>
      <c r="B243" s="137">
        <v>2</v>
      </c>
      <c r="C243" t="s">
        <v>56</v>
      </c>
      <c r="D243" s="97"/>
      <c r="E243" s="98">
        <v>99.99</v>
      </c>
      <c r="F243" s="98">
        <f aca="true" t="shared" si="30" ref="F243:F268">E243*$F$9</f>
        <v>4.9995</v>
      </c>
      <c r="G243" s="98">
        <f aca="true" t="shared" si="31" ref="G243:G268">E243*$G$9</f>
        <v>9.9740025</v>
      </c>
      <c r="H243" s="98">
        <f t="shared" si="28"/>
        <v>7.486751249999999</v>
      </c>
      <c r="I243" s="98">
        <f t="shared" si="29"/>
        <v>107.47675124999999</v>
      </c>
    </row>
    <row r="244" spans="1:9" ht="12.75">
      <c r="A244" s="96"/>
      <c r="B244" s="137">
        <v>3</v>
      </c>
      <c r="C244" t="s">
        <v>57</v>
      </c>
      <c r="D244" s="97"/>
      <c r="E244" s="98"/>
      <c r="F244" s="98">
        <f t="shared" si="30"/>
        <v>0</v>
      </c>
      <c r="G244" s="98">
        <f t="shared" si="31"/>
        <v>0</v>
      </c>
      <c r="H244" s="98">
        <f t="shared" si="28"/>
        <v>0</v>
      </c>
      <c r="I244" s="98">
        <f t="shared" si="29"/>
        <v>0</v>
      </c>
    </row>
    <row r="245" spans="1:9" ht="12.75">
      <c r="A245" s="96"/>
      <c r="B245" s="137"/>
      <c r="D245" s="97"/>
      <c r="E245" s="98"/>
      <c r="F245" s="98">
        <f t="shared" si="30"/>
        <v>0</v>
      </c>
      <c r="G245" s="98">
        <f t="shared" si="31"/>
        <v>0</v>
      </c>
      <c r="H245" s="98">
        <f t="shared" si="28"/>
        <v>0</v>
      </c>
      <c r="I245" s="98">
        <f t="shared" si="29"/>
        <v>0</v>
      </c>
    </row>
    <row r="246" spans="1:9" ht="12.75">
      <c r="A246" s="96"/>
      <c r="B246" s="137"/>
      <c r="D246" s="97"/>
      <c r="E246" s="98"/>
      <c r="F246" s="98">
        <f t="shared" si="30"/>
        <v>0</v>
      </c>
      <c r="G246" s="98">
        <f t="shared" si="31"/>
        <v>0</v>
      </c>
      <c r="H246" s="98">
        <f t="shared" si="28"/>
        <v>0</v>
      </c>
      <c r="I246" s="98">
        <f t="shared" si="29"/>
        <v>0</v>
      </c>
    </row>
    <row r="247" spans="1:9" ht="12.75">
      <c r="A247" s="96"/>
      <c r="B247" s="137"/>
      <c r="D247" s="97"/>
      <c r="E247" s="98"/>
      <c r="F247" s="98">
        <f t="shared" si="30"/>
        <v>0</v>
      </c>
      <c r="G247" s="98">
        <f t="shared" si="31"/>
        <v>0</v>
      </c>
      <c r="H247" s="98">
        <f t="shared" si="28"/>
        <v>0</v>
      </c>
      <c r="I247" s="98">
        <f t="shared" si="29"/>
        <v>0</v>
      </c>
    </row>
    <row r="248" spans="1:9" ht="12.75">
      <c r="A248" s="96"/>
      <c r="B248" s="137"/>
      <c r="D248" s="97"/>
      <c r="E248" s="98"/>
      <c r="F248" s="98">
        <f t="shared" si="30"/>
        <v>0</v>
      </c>
      <c r="G248" s="98">
        <f t="shared" si="31"/>
        <v>0</v>
      </c>
      <c r="H248" s="98">
        <f t="shared" si="28"/>
        <v>0</v>
      </c>
      <c r="I248" s="98">
        <f t="shared" si="29"/>
        <v>0</v>
      </c>
    </row>
    <row r="249" spans="1:9" ht="12.75">
      <c r="A249" s="96"/>
      <c r="B249" s="137"/>
      <c r="D249" s="97"/>
      <c r="E249" s="98"/>
      <c r="F249" s="98">
        <f t="shared" si="30"/>
        <v>0</v>
      </c>
      <c r="G249" s="98">
        <f t="shared" si="31"/>
        <v>0</v>
      </c>
      <c r="H249" s="98">
        <f t="shared" si="28"/>
        <v>0</v>
      </c>
      <c r="I249" s="98">
        <f t="shared" si="29"/>
        <v>0</v>
      </c>
    </row>
    <row r="250" spans="1:9" ht="12.75">
      <c r="A250" s="96"/>
      <c r="B250" s="137"/>
      <c r="D250" s="97"/>
      <c r="E250" s="98"/>
      <c r="F250" s="98">
        <f t="shared" si="30"/>
        <v>0</v>
      </c>
      <c r="G250" s="98">
        <f t="shared" si="31"/>
        <v>0</v>
      </c>
      <c r="H250" s="98">
        <f t="shared" si="28"/>
        <v>0</v>
      </c>
      <c r="I250" s="98">
        <f t="shared" si="29"/>
        <v>0</v>
      </c>
    </row>
    <row r="251" spans="1:9" ht="12.75">
      <c r="A251" s="96"/>
      <c r="B251" s="137"/>
      <c r="D251" s="97"/>
      <c r="E251" s="98"/>
      <c r="F251" s="98">
        <f t="shared" si="30"/>
        <v>0</v>
      </c>
      <c r="G251" s="98">
        <f t="shared" si="31"/>
        <v>0</v>
      </c>
      <c r="H251" s="98">
        <f t="shared" si="28"/>
        <v>0</v>
      </c>
      <c r="I251" s="98">
        <f t="shared" si="29"/>
        <v>0</v>
      </c>
    </row>
    <row r="252" spans="1:9" ht="12.75">
      <c r="A252" s="96"/>
      <c r="B252" s="137"/>
      <c r="D252" s="97"/>
      <c r="E252" s="98"/>
      <c r="F252" s="98">
        <f t="shared" si="30"/>
        <v>0</v>
      </c>
      <c r="G252" s="98">
        <f t="shared" si="31"/>
        <v>0</v>
      </c>
      <c r="H252" s="98">
        <f t="shared" si="28"/>
        <v>0</v>
      </c>
      <c r="I252" s="98">
        <f t="shared" si="29"/>
        <v>0</v>
      </c>
    </row>
    <row r="253" spans="1:9" ht="12.75">
      <c r="A253" s="96"/>
      <c r="B253" s="137"/>
      <c r="D253" s="97"/>
      <c r="E253" s="98"/>
      <c r="F253" s="98">
        <f t="shared" si="30"/>
        <v>0</v>
      </c>
      <c r="G253" s="98">
        <f t="shared" si="31"/>
        <v>0</v>
      </c>
      <c r="H253" s="98">
        <f t="shared" si="28"/>
        <v>0</v>
      </c>
      <c r="I253" s="98">
        <f t="shared" si="29"/>
        <v>0</v>
      </c>
    </row>
    <row r="254" spans="1:9" ht="12.75">
      <c r="A254" s="96"/>
      <c r="B254" s="137"/>
      <c r="D254" s="97"/>
      <c r="E254" s="98"/>
      <c r="F254" s="98">
        <f t="shared" si="30"/>
        <v>0</v>
      </c>
      <c r="G254" s="98">
        <f t="shared" si="31"/>
        <v>0</v>
      </c>
      <c r="H254" s="98">
        <f t="shared" si="28"/>
        <v>0</v>
      </c>
      <c r="I254" s="98">
        <f t="shared" si="29"/>
        <v>0</v>
      </c>
    </row>
    <row r="255" spans="1:9" ht="12.75">
      <c r="A255" s="96"/>
      <c r="B255" s="137"/>
      <c r="D255" s="97"/>
      <c r="E255" s="98"/>
      <c r="F255" s="98">
        <f t="shared" si="30"/>
        <v>0</v>
      </c>
      <c r="G255" s="98">
        <f t="shared" si="31"/>
        <v>0</v>
      </c>
      <c r="H255" s="98">
        <f t="shared" si="28"/>
        <v>0</v>
      </c>
      <c r="I255" s="98">
        <f t="shared" si="29"/>
        <v>0</v>
      </c>
    </row>
    <row r="256" spans="1:9" ht="12.75">
      <c r="A256" s="96"/>
      <c r="B256" s="137"/>
      <c r="D256" s="97"/>
      <c r="E256" s="98"/>
      <c r="F256" s="98">
        <f t="shared" si="30"/>
        <v>0</v>
      </c>
      <c r="G256" s="98">
        <f t="shared" si="31"/>
        <v>0</v>
      </c>
      <c r="H256" s="98">
        <f t="shared" si="28"/>
        <v>0</v>
      </c>
      <c r="I256" s="98">
        <f t="shared" si="29"/>
        <v>0</v>
      </c>
    </row>
    <row r="257" spans="1:9" ht="12.75">
      <c r="A257" s="96"/>
      <c r="B257" s="137"/>
      <c r="D257" s="97"/>
      <c r="E257" s="98"/>
      <c r="F257" s="98">
        <f t="shared" si="30"/>
        <v>0</v>
      </c>
      <c r="G257" s="98">
        <f t="shared" si="31"/>
        <v>0</v>
      </c>
      <c r="H257" s="98">
        <f t="shared" si="28"/>
        <v>0</v>
      </c>
      <c r="I257" s="98">
        <f t="shared" si="29"/>
        <v>0</v>
      </c>
    </row>
    <row r="258" spans="1:9" ht="12.75">
      <c r="A258" s="96"/>
      <c r="B258" s="137"/>
      <c r="D258" s="97"/>
      <c r="E258" s="98"/>
      <c r="F258" s="98">
        <f t="shared" si="30"/>
        <v>0</v>
      </c>
      <c r="G258" s="98">
        <f t="shared" si="31"/>
        <v>0</v>
      </c>
      <c r="H258" s="98">
        <f t="shared" si="28"/>
        <v>0</v>
      </c>
      <c r="I258" s="98">
        <f t="shared" si="29"/>
        <v>0</v>
      </c>
    </row>
    <row r="259" spans="1:9" ht="12.75">
      <c r="A259" s="96"/>
      <c r="B259" s="137"/>
      <c r="D259" s="97"/>
      <c r="E259" s="98"/>
      <c r="F259" s="98">
        <f t="shared" si="30"/>
        <v>0</v>
      </c>
      <c r="G259" s="98">
        <f t="shared" si="31"/>
        <v>0</v>
      </c>
      <c r="H259" s="98">
        <f t="shared" si="28"/>
        <v>0</v>
      </c>
      <c r="I259" s="98">
        <f t="shared" si="29"/>
        <v>0</v>
      </c>
    </row>
    <row r="260" spans="1:9" ht="12.75">
      <c r="A260" s="96"/>
      <c r="B260" s="137"/>
      <c r="D260" s="97"/>
      <c r="E260" s="98"/>
      <c r="F260" s="98">
        <f t="shared" si="30"/>
        <v>0</v>
      </c>
      <c r="G260" s="98">
        <f t="shared" si="31"/>
        <v>0</v>
      </c>
      <c r="H260" s="98">
        <f t="shared" si="28"/>
        <v>0</v>
      </c>
      <c r="I260" s="98">
        <f t="shared" si="29"/>
        <v>0</v>
      </c>
    </row>
    <row r="261" spans="1:9" ht="12.75">
      <c r="A261" s="96"/>
      <c r="B261" s="137"/>
      <c r="D261" s="97"/>
      <c r="E261" s="98"/>
      <c r="F261" s="98">
        <f t="shared" si="30"/>
        <v>0</v>
      </c>
      <c r="G261" s="98">
        <f t="shared" si="31"/>
        <v>0</v>
      </c>
      <c r="H261" s="98">
        <f t="shared" si="28"/>
        <v>0</v>
      </c>
      <c r="I261" s="98">
        <f t="shared" si="29"/>
        <v>0</v>
      </c>
    </row>
    <row r="262" spans="1:9" ht="12.75">
      <c r="A262" s="96"/>
      <c r="B262" s="137" t="s">
        <v>54</v>
      </c>
      <c r="D262" s="97"/>
      <c r="E262" s="98"/>
      <c r="F262" s="98">
        <f t="shared" si="30"/>
        <v>0</v>
      </c>
      <c r="G262" s="98">
        <f t="shared" si="31"/>
        <v>0</v>
      </c>
      <c r="H262" s="98">
        <f t="shared" si="28"/>
        <v>0</v>
      </c>
      <c r="I262" s="98">
        <f t="shared" si="29"/>
        <v>0</v>
      </c>
    </row>
    <row r="263" spans="1:9" ht="12.75">
      <c r="A263" s="96"/>
      <c r="B263" s="137"/>
      <c r="D263" s="97"/>
      <c r="E263" s="98"/>
      <c r="F263" s="98">
        <f t="shared" si="30"/>
        <v>0</v>
      </c>
      <c r="G263" s="98">
        <f t="shared" si="31"/>
        <v>0</v>
      </c>
      <c r="H263" s="98">
        <f t="shared" si="28"/>
        <v>0</v>
      </c>
      <c r="I263" s="98">
        <f t="shared" si="29"/>
        <v>0</v>
      </c>
    </row>
    <row r="264" spans="1:9" ht="12.75">
      <c r="A264" s="96"/>
      <c r="B264" s="137"/>
      <c r="D264" s="97"/>
      <c r="E264" s="98"/>
      <c r="F264" s="98">
        <f t="shared" si="30"/>
        <v>0</v>
      </c>
      <c r="G264" s="98">
        <f t="shared" si="31"/>
        <v>0</v>
      </c>
      <c r="H264" s="98">
        <f t="shared" si="28"/>
        <v>0</v>
      </c>
      <c r="I264" s="98">
        <f t="shared" si="29"/>
        <v>0</v>
      </c>
    </row>
    <row r="265" spans="1:9" ht="12.75">
      <c r="A265" s="96"/>
      <c r="B265" s="137"/>
      <c r="D265" s="97"/>
      <c r="E265" s="98"/>
      <c r="F265" s="98">
        <f t="shared" si="30"/>
        <v>0</v>
      </c>
      <c r="G265" s="98">
        <f t="shared" si="31"/>
        <v>0</v>
      </c>
      <c r="H265" s="98">
        <f t="shared" si="28"/>
        <v>0</v>
      </c>
      <c r="I265" s="98">
        <f t="shared" si="29"/>
        <v>0</v>
      </c>
    </row>
    <row r="266" spans="1:9" ht="12.75">
      <c r="A266" s="96"/>
      <c r="B266" s="137"/>
      <c r="D266" s="97"/>
      <c r="E266" s="98"/>
      <c r="F266" s="98">
        <f t="shared" si="30"/>
        <v>0</v>
      </c>
      <c r="G266" s="98">
        <f t="shared" si="31"/>
        <v>0</v>
      </c>
      <c r="H266" s="98">
        <f t="shared" si="28"/>
        <v>0</v>
      </c>
      <c r="I266" s="98">
        <f t="shared" si="29"/>
        <v>0</v>
      </c>
    </row>
    <row r="267" spans="1:9" ht="12.75">
      <c r="A267" s="96"/>
      <c r="B267" s="137"/>
      <c r="D267" s="97"/>
      <c r="E267" s="98"/>
      <c r="F267" s="98">
        <f t="shared" si="30"/>
        <v>0</v>
      </c>
      <c r="G267" s="98">
        <f t="shared" si="31"/>
        <v>0</v>
      </c>
      <c r="H267" s="98">
        <f t="shared" si="28"/>
        <v>0</v>
      </c>
      <c r="I267" s="98">
        <f t="shared" si="29"/>
        <v>0</v>
      </c>
    </row>
    <row r="268" spans="1:9" ht="12.75">
      <c r="A268" s="99"/>
      <c r="B268" s="138"/>
      <c r="C268" s="100"/>
      <c r="D268" s="101"/>
      <c r="E268" s="101"/>
      <c r="F268" s="134">
        <f t="shared" si="30"/>
        <v>0</v>
      </c>
      <c r="G268" s="134">
        <f t="shared" si="31"/>
        <v>0</v>
      </c>
      <c r="H268" s="98">
        <f t="shared" si="28"/>
        <v>0</v>
      </c>
      <c r="I268" s="134">
        <f t="shared" si="29"/>
        <v>0</v>
      </c>
    </row>
    <row r="269" spans="1:9" ht="18">
      <c r="A269" s="102"/>
      <c r="B269" s="139"/>
      <c r="D269" s="103"/>
      <c r="E269" s="140" t="s">
        <v>0</v>
      </c>
      <c r="F269" s="98"/>
      <c r="G269" s="98"/>
      <c r="H269" s="104"/>
      <c r="I269" s="116">
        <f>SUM(I242:I268)</f>
        <v>118.21475249999999</v>
      </c>
    </row>
    <row r="272" spans="1:9" ht="14.25">
      <c r="A272" s="165" t="s">
        <v>84</v>
      </c>
      <c r="B272" s="166" t="s">
        <v>85</v>
      </c>
      <c r="C272" s="167" t="s">
        <v>48</v>
      </c>
      <c r="D272" s="166" t="s">
        <v>49</v>
      </c>
      <c r="E272" s="166" t="s">
        <v>50</v>
      </c>
      <c r="F272" s="129" t="s">
        <v>51</v>
      </c>
      <c r="G272" s="129" t="s">
        <v>52</v>
      </c>
      <c r="H272" s="129" t="s">
        <v>81</v>
      </c>
      <c r="I272" s="167" t="s">
        <v>53</v>
      </c>
    </row>
    <row r="273" spans="1:9" ht="14.25">
      <c r="A273" s="165"/>
      <c r="B273" s="166"/>
      <c r="C273" s="168"/>
      <c r="D273" s="169"/>
      <c r="E273" s="169"/>
      <c r="F273" s="130">
        <v>0.05</v>
      </c>
      <c r="G273" s="131">
        <v>0.09975</v>
      </c>
      <c r="H273" s="132">
        <v>0.5</v>
      </c>
      <c r="I273" s="168"/>
    </row>
    <row r="274" spans="1:9" ht="28.5">
      <c r="A274" s="133" t="s">
        <v>58</v>
      </c>
      <c r="B274" s="136"/>
      <c r="C274" s="92"/>
      <c r="D274" s="93"/>
      <c r="E274" s="93"/>
      <c r="F274" s="94"/>
      <c r="G274" s="95"/>
      <c r="H274" s="95"/>
      <c r="I274" s="92"/>
    </row>
    <row r="275" spans="1:9" ht="12.75">
      <c r="A275" s="96"/>
      <c r="B275" s="137">
        <v>1</v>
      </c>
      <c r="C275" t="s">
        <v>55</v>
      </c>
      <c r="D275" s="97"/>
      <c r="E275" s="98">
        <v>9.99</v>
      </c>
      <c r="F275" s="98">
        <f>E275*$F$9</f>
        <v>0.49950000000000006</v>
      </c>
      <c r="G275" s="98">
        <f>E275*$G$9</f>
        <v>0.9965025000000001</v>
      </c>
      <c r="H275" s="98">
        <f aca="true" t="shared" si="32" ref="H275:H301">(F275+G275)*50%</f>
        <v>0.7480012500000001</v>
      </c>
      <c r="I275" s="98">
        <f aca="true" t="shared" si="33" ref="I275:I301">E275+H275</f>
        <v>10.73800125</v>
      </c>
    </row>
    <row r="276" spans="1:9" ht="12.75">
      <c r="A276" s="96"/>
      <c r="B276" s="137">
        <v>2</v>
      </c>
      <c r="C276" t="s">
        <v>56</v>
      </c>
      <c r="D276" s="97"/>
      <c r="E276" s="98">
        <v>99.99</v>
      </c>
      <c r="F276" s="98">
        <f aca="true" t="shared" si="34" ref="F276:F301">E276*$F$9</f>
        <v>4.9995</v>
      </c>
      <c r="G276" s="98">
        <f aca="true" t="shared" si="35" ref="G276:G301">E276*$G$9</f>
        <v>9.9740025</v>
      </c>
      <c r="H276" s="98">
        <f t="shared" si="32"/>
        <v>7.486751249999999</v>
      </c>
      <c r="I276" s="98">
        <f t="shared" si="33"/>
        <v>107.47675124999999</v>
      </c>
    </row>
    <row r="277" spans="1:9" ht="12.75">
      <c r="A277" s="96"/>
      <c r="B277" s="137">
        <v>3</v>
      </c>
      <c r="C277" t="s">
        <v>57</v>
      </c>
      <c r="D277" s="97"/>
      <c r="E277" s="98"/>
      <c r="F277" s="98">
        <f t="shared" si="34"/>
        <v>0</v>
      </c>
      <c r="G277" s="98">
        <f t="shared" si="35"/>
        <v>0</v>
      </c>
      <c r="H277" s="98">
        <f t="shared" si="32"/>
        <v>0</v>
      </c>
      <c r="I277" s="98">
        <f t="shared" si="33"/>
        <v>0</v>
      </c>
    </row>
    <row r="278" spans="1:9" ht="12.75">
      <c r="A278" s="96"/>
      <c r="B278" s="137"/>
      <c r="D278" s="97"/>
      <c r="E278" s="98"/>
      <c r="F278" s="98">
        <f t="shared" si="34"/>
        <v>0</v>
      </c>
      <c r="G278" s="98">
        <f t="shared" si="35"/>
        <v>0</v>
      </c>
      <c r="H278" s="98">
        <f t="shared" si="32"/>
        <v>0</v>
      </c>
      <c r="I278" s="98">
        <f t="shared" si="33"/>
        <v>0</v>
      </c>
    </row>
    <row r="279" spans="1:9" ht="12.75">
      <c r="A279" s="96"/>
      <c r="B279" s="137"/>
      <c r="D279" s="97"/>
      <c r="E279" s="98"/>
      <c r="F279" s="98">
        <f t="shared" si="34"/>
        <v>0</v>
      </c>
      <c r="G279" s="98">
        <f t="shared" si="35"/>
        <v>0</v>
      </c>
      <c r="H279" s="98">
        <f t="shared" si="32"/>
        <v>0</v>
      </c>
      <c r="I279" s="98">
        <f t="shared" si="33"/>
        <v>0</v>
      </c>
    </row>
    <row r="280" spans="1:9" ht="12.75">
      <c r="A280" s="96"/>
      <c r="B280" s="137"/>
      <c r="D280" s="97"/>
      <c r="E280" s="98"/>
      <c r="F280" s="98">
        <f t="shared" si="34"/>
        <v>0</v>
      </c>
      <c r="G280" s="98">
        <f t="shared" si="35"/>
        <v>0</v>
      </c>
      <c r="H280" s="98">
        <f t="shared" si="32"/>
        <v>0</v>
      </c>
      <c r="I280" s="98">
        <f t="shared" si="33"/>
        <v>0</v>
      </c>
    </row>
    <row r="281" spans="1:9" ht="12.75">
      <c r="A281" s="96"/>
      <c r="B281" s="137"/>
      <c r="D281" s="97"/>
      <c r="E281" s="98"/>
      <c r="F281" s="98">
        <f t="shared" si="34"/>
        <v>0</v>
      </c>
      <c r="G281" s="98">
        <f t="shared" si="35"/>
        <v>0</v>
      </c>
      <c r="H281" s="98">
        <f t="shared" si="32"/>
        <v>0</v>
      </c>
      <c r="I281" s="98">
        <f t="shared" si="33"/>
        <v>0</v>
      </c>
    </row>
    <row r="282" spans="1:9" ht="12.75">
      <c r="A282" s="96"/>
      <c r="B282" s="137"/>
      <c r="D282" s="97"/>
      <c r="E282" s="98"/>
      <c r="F282" s="98">
        <f t="shared" si="34"/>
        <v>0</v>
      </c>
      <c r="G282" s="98">
        <f t="shared" si="35"/>
        <v>0</v>
      </c>
      <c r="H282" s="98">
        <f t="shared" si="32"/>
        <v>0</v>
      </c>
      <c r="I282" s="98">
        <f t="shared" si="33"/>
        <v>0</v>
      </c>
    </row>
    <row r="283" spans="1:9" ht="12.75">
      <c r="A283" s="96"/>
      <c r="B283" s="137"/>
      <c r="D283" s="97"/>
      <c r="E283" s="98"/>
      <c r="F283" s="98">
        <f t="shared" si="34"/>
        <v>0</v>
      </c>
      <c r="G283" s="98">
        <f t="shared" si="35"/>
        <v>0</v>
      </c>
      <c r="H283" s="98">
        <f t="shared" si="32"/>
        <v>0</v>
      </c>
      <c r="I283" s="98">
        <f t="shared" si="33"/>
        <v>0</v>
      </c>
    </row>
    <row r="284" spans="1:9" ht="12.75">
      <c r="A284" s="96"/>
      <c r="B284" s="137"/>
      <c r="D284" s="97"/>
      <c r="E284" s="98"/>
      <c r="F284" s="98">
        <f t="shared" si="34"/>
        <v>0</v>
      </c>
      <c r="G284" s="98">
        <f t="shared" si="35"/>
        <v>0</v>
      </c>
      <c r="H284" s="98">
        <f t="shared" si="32"/>
        <v>0</v>
      </c>
      <c r="I284" s="98">
        <f t="shared" si="33"/>
        <v>0</v>
      </c>
    </row>
    <row r="285" spans="1:9" ht="12.75">
      <c r="A285" s="96"/>
      <c r="B285" s="137"/>
      <c r="D285" s="97"/>
      <c r="E285" s="98"/>
      <c r="F285" s="98">
        <f t="shared" si="34"/>
        <v>0</v>
      </c>
      <c r="G285" s="98">
        <f t="shared" si="35"/>
        <v>0</v>
      </c>
      <c r="H285" s="98">
        <f t="shared" si="32"/>
        <v>0</v>
      </c>
      <c r="I285" s="98">
        <f t="shared" si="33"/>
        <v>0</v>
      </c>
    </row>
    <row r="286" spans="1:9" ht="12.75">
      <c r="A286" s="96"/>
      <c r="B286" s="137"/>
      <c r="D286" s="97"/>
      <c r="E286" s="98"/>
      <c r="F286" s="98">
        <f t="shared" si="34"/>
        <v>0</v>
      </c>
      <c r="G286" s="98">
        <f t="shared" si="35"/>
        <v>0</v>
      </c>
      <c r="H286" s="98">
        <f t="shared" si="32"/>
        <v>0</v>
      </c>
      <c r="I286" s="98">
        <f t="shared" si="33"/>
        <v>0</v>
      </c>
    </row>
    <row r="287" spans="1:9" ht="12.75">
      <c r="A287" s="96"/>
      <c r="B287" s="137"/>
      <c r="D287" s="97"/>
      <c r="E287" s="98"/>
      <c r="F287" s="98">
        <f t="shared" si="34"/>
        <v>0</v>
      </c>
      <c r="G287" s="98">
        <f t="shared" si="35"/>
        <v>0</v>
      </c>
      <c r="H287" s="98">
        <f t="shared" si="32"/>
        <v>0</v>
      </c>
      <c r="I287" s="98">
        <f t="shared" si="33"/>
        <v>0</v>
      </c>
    </row>
    <row r="288" spans="1:9" ht="12.75">
      <c r="A288" s="96"/>
      <c r="B288" s="137"/>
      <c r="D288" s="97"/>
      <c r="E288" s="98"/>
      <c r="F288" s="98">
        <f t="shared" si="34"/>
        <v>0</v>
      </c>
      <c r="G288" s="98">
        <f t="shared" si="35"/>
        <v>0</v>
      </c>
      <c r="H288" s="98">
        <f t="shared" si="32"/>
        <v>0</v>
      </c>
      <c r="I288" s="98">
        <f t="shared" si="33"/>
        <v>0</v>
      </c>
    </row>
    <row r="289" spans="1:9" ht="12.75">
      <c r="A289" s="96"/>
      <c r="B289" s="137"/>
      <c r="D289" s="97"/>
      <c r="E289" s="98"/>
      <c r="F289" s="98">
        <f t="shared" si="34"/>
        <v>0</v>
      </c>
      <c r="G289" s="98">
        <f t="shared" si="35"/>
        <v>0</v>
      </c>
      <c r="H289" s="98">
        <f t="shared" si="32"/>
        <v>0</v>
      </c>
      <c r="I289" s="98">
        <f t="shared" si="33"/>
        <v>0</v>
      </c>
    </row>
    <row r="290" spans="1:9" ht="12.75">
      <c r="A290" s="96"/>
      <c r="B290" s="137"/>
      <c r="D290" s="97"/>
      <c r="E290" s="98"/>
      <c r="F290" s="98">
        <f t="shared" si="34"/>
        <v>0</v>
      </c>
      <c r="G290" s="98">
        <f t="shared" si="35"/>
        <v>0</v>
      </c>
      <c r="H290" s="98">
        <f t="shared" si="32"/>
        <v>0</v>
      </c>
      <c r="I290" s="98">
        <f t="shared" si="33"/>
        <v>0</v>
      </c>
    </row>
    <row r="291" spans="1:9" ht="12.75">
      <c r="A291" s="96"/>
      <c r="B291" s="137"/>
      <c r="D291" s="97"/>
      <c r="E291" s="98"/>
      <c r="F291" s="98">
        <f t="shared" si="34"/>
        <v>0</v>
      </c>
      <c r="G291" s="98">
        <f t="shared" si="35"/>
        <v>0</v>
      </c>
      <c r="H291" s="98">
        <f t="shared" si="32"/>
        <v>0</v>
      </c>
      <c r="I291" s="98">
        <f t="shared" si="33"/>
        <v>0</v>
      </c>
    </row>
    <row r="292" spans="1:9" ht="12.75">
      <c r="A292" s="96"/>
      <c r="B292" s="137"/>
      <c r="D292" s="97"/>
      <c r="E292" s="98"/>
      <c r="F292" s="98">
        <f t="shared" si="34"/>
        <v>0</v>
      </c>
      <c r="G292" s="98">
        <f t="shared" si="35"/>
        <v>0</v>
      </c>
      <c r="H292" s="98">
        <f t="shared" si="32"/>
        <v>0</v>
      </c>
      <c r="I292" s="98">
        <f t="shared" si="33"/>
        <v>0</v>
      </c>
    </row>
    <row r="293" spans="1:9" ht="12.75">
      <c r="A293" s="96"/>
      <c r="B293" s="137"/>
      <c r="D293" s="97"/>
      <c r="E293" s="98"/>
      <c r="F293" s="98">
        <f t="shared" si="34"/>
        <v>0</v>
      </c>
      <c r="G293" s="98">
        <f t="shared" si="35"/>
        <v>0</v>
      </c>
      <c r="H293" s="98">
        <f t="shared" si="32"/>
        <v>0</v>
      </c>
      <c r="I293" s="98">
        <f t="shared" si="33"/>
        <v>0</v>
      </c>
    </row>
    <row r="294" spans="1:9" ht="12.75">
      <c r="A294" s="96"/>
      <c r="B294" s="137"/>
      <c r="D294" s="97"/>
      <c r="E294" s="98"/>
      <c r="F294" s="98">
        <f t="shared" si="34"/>
        <v>0</v>
      </c>
      <c r="G294" s="98">
        <f t="shared" si="35"/>
        <v>0</v>
      </c>
      <c r="H294" s="98">
        <f t="shared" si="32"/>
        <v>0</v>
      </c>
      <c r="I294" s="98">
        <f t="shared" si="33"/>
        <v>0</v>
      </c>
    </row>
    <row r="295" spans="1:9" ht="12.75">
      <c r="A295" s="96"/>
      <c r="B295" s="137" t="s">
        <v>54</v>
      </c>
      <c r="D295" s="97"/>
      <c r="E295" s="98"/>
      <c r="F295" s="98">
        <f t="shared" si="34"/>
        <v>0</v>
      </c>
      <c r="G295" s="98">
        <f t="shared" si="35"/>
        <v>0</v>
      </c>
      <c r="H295" s="98">
        <f t="shared" si="32"/>
        <v>0</v>
      </c>
      <c r="I295" s="98">
        <f t="shared" si="33"/>
        <v>0</v>
      </c>
    </row>
    <row r="296" spans="1:9" ht="12.75">
      <c r="A296" s="96"/>
      <c r="B296" s="137"/>
      <c r="D296" s="97"/>
      <c r="E296" s="98"/>
      <c r="F296" s="98">
        <f t="shared" si="34"/>
        <v>0</v>
      </c>
      <c r="G296" s="98">
        <f t="shared" si="35"/>
        <v>0</v>
      </c>
      <c r="H296" s="98">
        <f t="shared" si="32"/>
        <v>0</v>
      </c>
      <c r="I296" s="98">
        <f t="shared" si="33"/>
        <v>0</v>
      </c>
    </row>
    <row r="297" spans="1:9" ht="12.75">
      <c r="A297" s="96"/>
      <c r="B297" s="137"/>
      <c r="D297" s="97"/>
      <c r="E297" s="98"/>
      <c r="F297" s="98">
        <f t="shared" si="34"/>
        <v>0</v>
      </c>
      <c r="G297" s="98">
        <f t="shared" si="35"/>
        <v>0</v>
      </c>
      <c r="H297" s="98">
        <f t="shared" si="32"/>
        <v>0</v>
      </c>
      <c r="I297" s="98">
        <f t="shared" si="33"/>
        <v>0</v>
      </c>
    </row>
    <row r="298" spans="1:9" ht="12.75">
      <c r="A298" s="96"/>
      <c r="B298" s="137"/>
      <c r="D298" s="97"/>
      <c r="E298" s="98"/>
      <c r="F298" s="98">
        <f t="shared" si="34"/>
        <v>0</v>
      </c>
      <c r="G298" s="98">
        <f t="shared" si="35"/>
        <v>0</v>
      </c>
      <c r="H298" s="98">
        <f t="shared" si="32"/>
        <v>0</v>
      </c>
      <c r="I298" s="98">
        <f t="shared" si="33"/>
        <v>0</v>
      </c>
    </row>
    <row r="299" spans="1:9" ht="12.75">
      <c r="A299" s="96"/>
      <c r="B299" s="137"/>
      <c r="D299" s="97"/>
      <c r="E299" s="98"/>
      <c r="F299" s="98">
        <f t="shared" si="34"/>
        <v>0</v>
      </c>
      <c r="G299" s="98">
        <f t="shared" si="35"/>
        <v>0</v>
      </c>
      <c r="H299" s="98">
        <f t="shared" si="32"/>
        <v>0</v>
      </c>
      <c r="I299" s="98">
        <f t="shared" si="33"/>
        <v>0</v>
      </c>
    </row>
    <row r="300" spans="1:9" ht="12.75">
      <c r="A300" s="96"/>
      <c r="B300" s="137"/>
      <c r="D300" s="97"/>
      <c r="E300" s="98"/>
      <c r="F300" s="98">
        <f t="shared" si="34"/>
        <v>0</v>
      </c>
      <c r="G300" s="98">
        <f t="shared" si="35"/>
        <v>0</v>
      </c>
      <c r="H300" s="98">
        <f t="shared" si="32"/>
        <v>0</v>
      </c>
      <c r="I300" s="98">
        <f t="shared" si="33"/>
        <v>0</v>
      </c>
    </row>
    <row r="301" spans="1:9" ht="12.75">
      <c r="A301" s="99"/>
      <c r="B301" s="138"/>
      <c r="C301" s="100"/>
      <c r="D301" s="101"/>
      <c r="E301" s="101"/>
      <c r="F301" s="134">
        <f t="shared" si="34"/>
        <v>0</v>
      </c>
      <c r="G301" s="134">
        <f t="shared" si="35"/>
        <v>0</v>
      </c>
      <c r="H301" s="98">
        <f t="shared" si="32"/>
        <v>0</v>
      </c>
      <c r="I301" s="134">
        <f t="shared" si="33"/>
        <v>0</v>
      </c>
    </row>
    <row r="302" spans="1:9" ht="18">
      <c r="A302" s="102"/>
      <c r="B302" s="139"/>
      <c r="D302" s="103"/>
      <c r="E302" s="140" t="s">
        <v>0</v>
      </c>
      <c r="F302" s="98"/>
      <c r="G302" s="98"/>
      <c r="H302" s="104"/>
      <c r="I302" s="116">
        <f>SUM(I275:I301)</f>
        <v>118.21475249999999</v>
      </c>
    </row>
    <row r="305" spans="1:9" ht="14.25">
      <c r="A305" s="165" t="s">
        <v>84</v>
      </c>
      <c r="B305" s="166" t="s">
        <v>85</v>
      </c>
      <c r="C305" s="167" t="s">
        <v>48</v>
      </c>
      <c r="D305" s="166" t="s">
        <v>49</v>
      </c>
      <c r="E305" s="166" t="s">
        <v>50</v>
      </c>
      <c r="F305" s="129" t="s">
        <v>51</v>
      </c>
      <c r="G305" s="129" t="s">
        <v>52</v>
      </c>
      <c r="H305" s="129" t="s">
        <v>81</v>
      </c>
      <c r="I305" s="167" t="s">
        <v>53</v>
      </c>
    </row>
    <row r="306" spans="1:9" ht="14.25">
      <c r="A306" s="165"/>
      <c r="B306" s="166"/>
      <c r="C306" s="168"/>
      <c r="D306" s="169"/>
      <c r="E306" s="169"/>
      <c r="F306" s="130">
        <v>0.05</v>
      </c>
      <c r="G306" s="131">
        <v>0.09975</v>
      </c>
      <c r="H306" s="132">
        <v>0.5</v>
      </c>
      <c r="I306" s="168"/>
    </row>
    <row r="307" spans="1:9" ht="28.5">
      <c r="A307" s="133" t="s">
        <v>58</v>
      </c>
      <c r="B307" s="136"/>
      <c r="C307" s="92"/>
      <c r="D307" s="93"/>
      <c r="E307" s="93"/>
      <c r="F307" s="94"/>
      <c r="G307" s="95"/>
      <c r="H307" s="95"/>
      <c r="I307" s="92"/>
    </row>
    <row r="308" spans="1:9" ht="12.75">
      <c r="A308" s="96"/>
      <c r="B308" s="137">
        <v>1</v>
      </c>
      <c r="C308" t="s">
        <v>55</v>
      </c>
      <c r="D308" s="97"/>
      <c r="E308" s="98">
        <v>9.99</v>
      </c>
      <c r="F308" s="98">
        <f>E308*$F$9</f>
        <v>0.49950000000000006</v>
      </c>
      <c r="G308" s="98">
        <f>E308*$G$9</f>
        <v>0.9965025000000001</v>
      </c>
      <c r="H308" s="98">
        <f aca="true" t="shared" si="36" ref="H308:H334">(F308+G308)*50%</f>
        <v>0.7480012500000001</v>
      </c>
      <c r="I308" s="98">
        <f aca="true" t="shared" si="37" ref="I308:I334">E308+H308</f>
        <v>10.73800125</v>
      </c>
    </row>
    <row r="309" spans="1:9" ht="12.75">
      <c r="A309" s="96"/>
      <c r="B309" s="137">
        <v>2</v>
      </c>
      <c r="C309" t="s">
        <v>56</v>
      </c>
      <c r="D309" s="97"/>
      <c r="E309" s="98">
        <v>99.99</v>
      </c>
      <c r="F309" s="98">
        <f aca="true" t="shared" si="38" ref="F309:F334">E309*$F$9</f>
        <v>4.9995</v>
      </c>
      <c r="G309" s="98">
        <f aca="true" t="shared" si="39" ref="G309:G334">E309*$G$9</f>
        <v>9.9740025</v>
      </c>
      <c r="H309" s="98">
        <f t="shared" si="36"/>
        <v>7.486751249999999</v>
      </c>
      <c r="I309" s="98">
        <f t="shared" si="37"/>
        <v>107.47675124999999</v>
      </c>
    </row>
    <row r="310" spans="1:9" ht="12.75">
      <c r="A310" s="96"/>
      <c r="B310" s="137">
        <v>3</v>
      </c>
      <c r="C310" t="s">
        <v>57</v>
      </c>
      <c r="D310" s="97"/>
      <c r="E310" s="98"/>
      <c r="F310" s="98">
        <f t="shared" si="38"/>
        <v>0</v>
      </c>
      <c r="G310" s="98">
        <f t="shared" si="39"/>
        <v>0</v>
      </c>
      <c r="H310" s="98">
        <f t="shared" si="36"/>
        <v>0</v>
      </c>
      <c r="I310" s="98">
        <f t="shared" si="37"/>
        <v>0</v>
      </c>
    </row>
    <row r="311" spans="1:9" ht="12.75">
      <c r="A311" s="96"/>
      <c r="B311" s="137"/>
      <c r="D311" s="97"/>
      <c r="E311" s="98"/>
      <c r="F311" s="98">
        <f t="shared" si="38"/>
        <v>0</v>
      </c>
      <c r="G311" s="98">
        <f t="shared" si="39"/>
        <v>0</v>
      </c>
      <c r="H311" s="98">
        <f t="shared" si="36"/>
        <v>0</v>
      </c>
      <c r="I311" s="98">
        <f t="shared" si="37"/>
        <v>0</v>
      </c>
    </row>
    <row r="312" spans="1:9" ht="12.75">
      <c r="A312" s="96"/>
      <c r="B312" s="137"/>
      <c r="D312" s="97"/>
      <c r="E312" s="98"/>
      <c r="F312" s="98">
        <f t="shared" si="38"/>
        <v>0</v>
      </c>
      <c r="G312" s="98">
        <f t="shared" si="39"/>
        <v>0</v>
      </c>
      <c r="H312" s="98">
        <f t="shared" si="36"/>
        <v>0</v>
      </c>
      <c r="I312" s="98">
        <f t="shared" si="37"/>
        <v>0</v>
      </c>
    </row>
    <row r="313" spans="1:9" ht="12.75">
      <c r="A313" s="96"/>
      <c r="B313" s="137"/>
      <c r="D313" s="97"/>
      <c r="E313" s="98"/>
      <c r="F313" s="98">
        <f t="shared" si="38"/>
        <v>0</v>
      </c>
      <c r="G313" s="98">
        <f t="shared" si="39"/>
        <v>0</v>
      </c>
      <c r="H313" s="98">
        <f t="shared" si="36"/>
        <v>0</v>
      </c>
      <c r="I313" s="98">
        <f t="shared" si="37"/>
        <v>0</v>
      </c>
    </row>
    <row r="314" spans="1:9" ht="12.75">
      <c r="A314" s="96"/>
      <c r="B314" s="137"/>
      <c r="D314" s="97"/>
      <c r="E314" s="98"/>
      <c r="F314" s="98">
        <f t="shared" si="38"/>
        <v>0</v>
      </c>
      <c r="G314" s="98">
        <f t="shared" si="39"/>
        <v>0</v>
      </c>
      <c r="H314" s="98">
        <f t="shared" si="36"/>
        <v>0</v>
      </c>
      <c r="I314" s="98">
        <f t="shared" si="37"/>
        <v>0</v>
      </c>
    </row>
    <row r="315" spans="1:9" ht="12.75">
      <c r="A315" s="96"/>
      <c r="B315" s="137"/>
      <c r="D315" s="97"/>
      <c r="E315" s="98"/>
      <c r="F315" s="98">
        <f t="shared" si="38"/>
        <v>0</v>
      </c>
      <c r="G315" s="98">
        <f t="shared" si="39"/>
        <v>0</v>
      </c>
      <c r="H315" s="98">
        <f t="shared" si="36"/>
        <v>0</v>
      </c>
      <c r="I315" s="98">
        <f t="shared" si="37"/>
        <v>0</v>
      </c>
    </row>
    <row r="316" spans="1:9" ht="12.75">
      <c r="A316" s="96"/>
      <c r="B316" s="137"/>
      <c r="D316" s="97"/>
      <c r="E316" s="98"/>
      <c r="F316" s="98">
        <f t="shared" si="38"/>
        <v>0</v>
      </c>
      <c r="G316" s="98">
        <f t="shared" si="39"/>
        <v>0</v>
      </c>
      <c r="H316" s="98">
        <f t="shared" si="36"/>
        <v>0</v>
      </c>
      <c r="I316" s="98">
        <f t="shared" si="37"/>
        <v>0</v>
      </c>
    </row>
    <row r="317" spans="1:9" ht="12.75">
      <c r="A317" s="96"/>
      <c r="B317" s="137"/>
      <c r="D317" s="97"/>
      <c r="E317" s="98"/>
      <c r="F317" s="98">
        <f t="shared" si="38"/>
        <v>0</v>
      </c>
      <c r="G317" s="98">
        <f t="shared" si="39"/>
        <v>0</v>
      </c>
      <c r="H317" s="98">
        <f t="shared" si="36"/>
        <v>0</v>
      </c>
      <c r="I317" s="98">
        <f t="shared" si="37"/>
        <v>0</v>
      </c>
    </row>
    <row r="318" spans="1:9" ht="12.75">
      <c r="A318" s="96"/>
      <c r="B318" s="137"/>
      <c r="D318" s="97"/>
      <c r="E318" s="98"/>
      <c r="F318" s="98">
        <f t="shared" si="38"/>
        <v>0</v>
      </c>
      <c r="G318" s="98">
        <f t="shared" si="39"/>
        <v>0</v>
      </c>
      <c r="H318" s="98">
        <f t="shared" si="36"/>
        <v>0</v>
      </c>
      <c r="I318" s="98">
        <f t="shared" si="37"/>
        <v>0</v>
      </c>
    </row>
    <row r="319" spans="1:9" ht="12.75">
      <c r="A319" s="96"/>
      <c r="B319" s="137"/>
      <c r="D319" s="97"/>
      <c r="E319" s="98"/>
      <c r="F319" s="98">
        <f t="shared" si="38"/>
        <v>0</v>
      </c>
      <c r="G319" s="98">
        <f t="shared" si="39"/>
        <v>0</v>
      </c>
      <c r="H319" s="98">
        <f t="shared" si="36"/>
        <v>0</v>
      </c>
      <c r="I319" s="98">
        <f t="shared" si="37"/>
        <v>0</v>
      </c>
    </row>
    <row r="320" spans="1:9" ht="12.75">
      <c r="A320" s="96"/>
      <c r="B320" s="137"/>
      <c r="D320" s="97"/>
      <c r="E320" s="98"/>
      <c r="F320" s="98">
        <f t="shared" si="38"/>
        <v>0</v>
      </c>
      <c r="G320" s="98">
        <f t="shared" si="39"/>
        <v>0</v>
      </c>
      <c r="H320" s="98">
        <f t="shared" si="36"/>
        <v>0</v>
      </c>
      <c r="I320" s="98">
        <f t="shared" si="37"/>
        <v>0</v>
      </c>
    </row>
    <row r="321" spans="1:9" ht="12.75">
      <c r="A321" s="96"/>
      <c r="B321" s="137"/>
      <c r="D321" s="97"/>
      <c r="E321" s="98"/>
      <c r="F321" s="98">
        <f t="shared" si="38"/>
        <v>0</v>
      </c>
      <c r="G321" s="98">
        <f t="shared" si="39"/>
        <v>0</v>
      </c>
      <c r="H321" s="98">
        <f t="shared" si="36"/>
        <v>0</v>
      </c>
      <c r="I321" s="98">
        <f t="shared" si="37"/>
        <v>0</v>
      </c>
    </row>
    <row r="322" spans="1:9" ht="12.75">
      <c r="A322" s="96"/>
      <c r="B322" s="137"/>
      <c r="D322" s="97"/>
      <c r="E322" s="98"/>
      <c r="F322" s="98">
        <f t="shared" si="38"/>
        <v>0</v>
      </c>
      <c r="G322" s="98">
        <f t="shared" si="39"/>
        <v>0</v>
      </c>
      <c r="H322" s="98">
        <f t="shared" si="36"/>
        <v>0</v>
      </c>
      <c r="I322" s="98">
        <f t="shared" si="37"/>
        <v>0</v>
      </c>
    </row>
    <row r="323" spans="1:9" ht="12.75">
      <c r="A323" s="96"/>
      <c r="B323" s="137"/>
      <c r="D323" s="97"/>
      <c r="E323" s="98"/>
      <c r="F323" s="98">
        <f t="shared" si="38"/>
        <v>0</v>
      </c>
      <c r="G323" s="98">
        <f t="shared" si="39"/>
        <v>0</v>
      </c>
      <c r="H323" s="98">
        <f t="shared" si="36"/>
        <v>0</v>
      </c>
      <c r="I323" s="98">
        <f t="shared" si="37"/>
        <v>0</v>
      </c>
    </row>
    <row r="324" spans="1:9" ht="12.75">
      <c r="A324" s="96"/>
      <c r="B324" s="137"/>
      <c r="D324" s="97"/>
      <c r="E324" s="98"/>
      <c r="F324" s="98">
        <f t="shared" si="38"/>
        <v>0</v>
      </c>
      <c r="G324" s="98">
        <f t="shared" si="39"/>
        <v>0</v>
      </c>
      <c r="H324" s="98">
        <f t="shared" si="36"/>
        <v>0</v>
      </c>
      <c r="I324" s="98">
        <f t="shared" si="37"/>
        <v>0</v>
      </c>
    </row>
    <row r="325" spans="1:9" ht="12.75">
      <c r="A325" s="96"/>
      <c r="B325" s="137"/>
      <c r="D325" s="97"/>
      <c r="E325" s="98"/>
      <c r="F325" s="98">
        <f t="shared" si="38"/>
        <v>0</v>
      </c>
      <c r="G325" s="98">
        <f t="shared" si="39"/>
        <v>0</v>
      </c>
      <c r="H325" s="98">
        <f t="shared" si="36"/>
        <v>0</v>
      </c>
      <c r="I325" s="98">
        <f t="shared" si="37"/>
        <v>0</v>
      </c>
    </row>
    <row r="326" spans="1:9" ht="12.75">
      <c r="A326" s="96"/>
      <c r="B326" s="137"/>
      <c r="D326" s="97"/>
      <c r="E326" s="98"/>
      <c r="F326" s="98">
        <f t="shared" si="38"/>
        <v>0</v>
      </c>
      <c r="G326" s="98">
        <f t="shared" si="39"/>
        <v>0</v>
      </c>
      <c r="H326" s="98">
        <f t="shared" si="36"/>
        <v>0</v>
      </c>
      <c r="I326" s="98">
        <f t="shared" si="37"/>
        <v>0</v>
      </c>
    </row>
    <row r="327" spans="1:9" ht="12.75">
      <c r="A327" s="96"/>
      <c r="B327" s="137"/>
      <c r="D327" s="97"/>
      <c r="E327" s="98"/>
      <c r="F327" s="98">
        <f t="shared" si="38"/>
        <v>0</v>
      </c>
      <c r="G327" s="98">
        <f t="shared" si="39"/>
        <v>0</v>
      </c>
      <c r="H327" s="98">
        <f t="shared" si="36"/>
        <v>0</v>
      </c>
      <c r="I327" s="98">
        <f t="shared" si="37"/>
        <v>0</v>
      </c>
    </row>
    <row r="328" spans="1:9" ht="12.75">
      <c r="A328" s="96"/>
      <c r="B328" s="137" t="s">
        <v>54</v>
      </c>
      <c r="D328" s="97"/>
      <c r="E328" s="98"/>
      <c r="F328" s="98">
        <f t="shared" si="38"/>
        <v>0</v>
      </c>
      <c r="G328" s="98">
        <f t="shared" si="39"/>
        <v>0</v>
      </c>
      <c r="H328" s="98">
        <f t="shared" si="36"/>
        <v>0</v>
      </c>
      <c r="I328" s="98">
        <f t="shared" si="37"/>
        <v>0</v>
      </c>
    </row>
    <row r="329" spans="1:9" ht="12.75">
      <c r="A329" s="96"/>
      <c r="B329" s="137"/>
      <c r="D329" s="97"/>
      <c r="E329" s="98"/>
      <c r="F329" s="98">
        <f t="shared" si="38"/>
        <v>0</v>
      </c>
      <c r="G329" s="98">
        <f t="shared" si="39"/>
        <v>0</v>
      </c>
      <c r="H329" s="98">
        <f t="shared" si="36"/>
        <v>0</v>
      </c>
      <c r="I329" s="98">
        <f t="shared" si="37"/>
        <v>0</v>
      </c>
    </row>
    <row r="330" spans="1:9" ht="12.75">
      <c r="A330" s="96"/>
      <c r="B330" s="137"/>
      <c r="D330" s="97"/>
      <c r="E330" s="98"/>
      <c r="F330" s="98">
        <f t="shared" si="38"/>
        <v>0</v>
      </c>
      <c r="G330" s="98">
        <f t="shared" si="39"/>
        <v>0</v>
      </c>
      <c r="H330" s="98">
        <f t="shared" si="36"/>
        <v>0</v>
      </c>
      <c r="I330" s="98">
        <f t="shared" si="37"/>
        <v>0</v>
      </c>
    </row>
    <row r="331" spans="1:9" ht="12.75">
      <c r="A331" s="96"/>
      <c r="B331" s="137"/>
      <c r="D331" s="97"/>
      <c r="E331" s="98"/>
      <c r="F331" s="98">
        <f t="shared" si="38"/>
        <v>0</v>
      </c>
      <c r="G331" s="98">
        <f t="shared" si="39"/>
        <v>0</v>
      </c>
      <c r="H331" s="98">
        <f t="shared" si="36"/>
        <v>0</v>
      </c>
      <c r="I331" s="98">
        <f t="shared" si="37"/>
        <v>0</v>
      </c>
    </row>
    <row r="332" spans="1:9" ht="12.75">
      <c r="A332" s="96"/>
      <c r="B332" s="137"/>
      <c r="D332" s="97"/>
      <c r="E332" s="98"/>
      <c r="F332" s="98">
        <f t="shared" si="38"/>
        <v>0</v>
      </c>
      <c r="G332" s="98">
        <f t="shared" si="39"/>
        <v>0</v>
      </c>
      <c r="H332" s="98">
        <f t="shared" si="36"/>
        <v>0</v>
      </c>
      <c r="I332" s="98">
        <f t="shared" si="37"/>
        <v>0</v>
      </c>
    </row>
    <row r="333" spans="1:9" ht="12.75">
      <c r="A333" s="96"/>
      <c r="B333" s="137"/>
      <c r="D333" s="97"/>
      <c r="E333" s="98"/>
      <c r="F333" s="98">
        <f t="shared" si="38"/>
        <v>0</v>
      </c>
      <c r="G333" s="98">
        <f t="shared" si="39"/>
        <v>0</v>
      </c>
      <c r="H333" s="98">
        <f t="shared" si="36"/>
        <v>0</v>
      </c>
      <c r="I333" s="98">
        <f t="shared" si="37"/>
        <v>0</v>
      </c>
    </row>
    <row r="334" spans="1:9" ht="12.75">
      <c r="A334" s="99"/>
      <c r="B334" s="138"/>
      <c r="C334" s="100"/>
      <c r="D334" s="101"/>
      <c r="E334" s="101"/>
      <c r="F334" s="134">
        <f t="shared" si="38"/>
        <v>0</v>
      </c>
      <c r="G334" s="134">
        <f t="shared" si="39"/>
        <v>0</v>
      </c>
      <c r="H334" s="98">
        <f t="shared" si="36"/>
        <v>0</v>
      </c>
      <c r="I334" s="134">
        <f t="shared" si="37"/>
        <v>0</v>
      </c>
    </row>
    <row r="335" spans="1:9" ht="18">
      <c r="A335" s="102"/>
      <c r="B335" s="139"/>
      <c r="D335" s="103"/>
      <c r="E335" s="140" t="s">
        <v>0</v>
      </c>
      <c r="F335" s="98"/>
      <c r="G335" s="98"/>
      <c r="H335" s="104"/>
      <c r="I335" s="116">
        <f>SUM(I308:I334)</f>
        <v>118.21475249999999</v>
      </c>
    </row>
    <row r="338" spans="1:9" ht="14.25">
      <c r="A338" s="165" t="s">
        <v>84</v>
      </c>
      <c r="B338" s="166" t="s">
        <v>85</v>
      </c>
      <c r="C338" s="167" t="s">
        <v>48</v>
      </c>
      <c r="D338" s="166" t="s">
        <v>49</v>
      </c>
      <c r="E338" s="166" t="s">
        <v>50</v>
      </c>
      <c r="F338" s="129" t="s">
        <v>51</v>
      </c>
      <c r="G338" s="129" t="s">
        <v>52</v>
      </c>
      <c r="H338" s="129" t="s">
        <v>81</v>
      </c>
      <c r="I338" s="167" t="s">
        <v>53</v>
      </c>
    </row>
    <row r="339" spans="1:9" ht="14.25">
      <c r="A339" s="165"/>
      <c r="B339" s="166"/>
      <c r="C339" s="168"/>
      <c r="D339" s="169"/>
      <c r="E339" s="169"/>
      <c r="F339" s="130">
        <v>0.05</v>
      </c>
      <c r="G339" s="131">
        <v>0.09975</v>
      </c>
      <c r="H339" s="132">
        <v>0.5</v>
      </c>
      <c r="I339" s="168"/>
    </row>
    <row r="340" spans="1:9" ht="28.5">
      <c r="A340" s="133" t="s">
        <v>58</v>
      </c>
      <c r="B340" s="136"/>
      <c r="C340" s="92"/>
      <c r="D340" s="93"/>
      <c r="E340" s="93"/>
      <c r="F340" s="94"/>
      <c r="G340" s="95"/>
      <c r="H340" s="95"/>
      <c r="I340" s="92"/>
    </row>
    <row r="341" spans="1:9" ht="12.75">
      <c r="A341" s="96"/>
      <c r="B341" s="137">
        <v>1</v>
      </c>
      <c r="C341" t="s">
        <v>55</v>
      </c>
      <c r="D341" s="97"/>
      <c r="E341" s="98">
        <v>9.99</v>
      </c>
      <c r="F341" s="98">
        <f>E341*$F$9</f>
        <v>0.49950000000000006</v>
      </c>
      <c r="G341" s="98">
        <f>E341*$G$9</f>
        <v>0.9965025000000001</v>
      </c>
      <c r="H341" s="98">
        <f aca="true" t="shared" si="40" ref="H341:H367">(F341+G341)*50%</f>
        <v>0.7480012500000001</v>
      </c>
      <c r="I341" s="98">
        <f aca="true" t="shared" si="41" ref="I341:I367">E341+H341</f>
        <v>10.73800125</v>
      </c>
    </row>
    <row r="342" spans="1:9" ht="12.75">
      <c r="A342" s="96"/>
      <c r="B342" s="137">
        <v>2</v>
      </c>
      <c r="C342" t="s">
        <v>56</v>
      </c>
      <c r="D342" s="97"/>
      <c r="E342" s="98">
        <v>99.99</v>
      </c>
      <c r="F342" s="98">
        <f aca="true" t="shared" si="42" ref="F342:F367">E342*$F$9</f>
        <v>4.9995</v>
      </c>
      <c r="G342" s="98">
        <f aca="true" t="shared" si="43" ref="G342:G367">E342*$G$9</f>
        <v>9.9740025</v>
      </c>
      <c r="H342" s="98">
        <f t="shared" si="40"/>
        <v>7.486751249999999</v>
      </c>
      <c r="I342" s="98">
        <f t="shared" si="41"/>
        <v>107.47675124999999</v>
      </c>
    </row>
    <row r="343" spans="1:9" ht="12.75">
      <c r="A343" s="96"/>
      <c r="B343" s="137">
        <v>3</v>
      </c>
      <c r="C343" t="s">
        <v>57</v>
      </c>
      <c r="D343" s="97"/>
      <c r="E343" s="98"/>
      <c r="F343" s="98">
        <f t="shared" si="42"/>
        <v>0</v>
      </c>
      <c r="G343" s="98">
        <f t="shared" si="43"/>
        <v>0</v>
      </c>
      <c r="H343" s="98">
        <f t="shared" si="40"/>
        <v>0</v>
      </c>
      <c r="I343" s="98">
        <f t="shared" si="41"/>
        <v>0</v>
      </c>
    </row>
    <row r="344" spans="1:9" ht="12.75">
      <c r="A344" s="96"/>
      <c r="B344" s="137"/>
      <c r="D344" s="97"/>
      <c r="E344" s="98"/>
      <c r="F344" s="98">
        <f t="shared" si="42"/>
        <v>0</v>
      </c>
      <c r="G344" s="98">
        <f t="shared" si="43"/>
        <v>0</v>
      </c>
      <c r="H344" s="98">
        <f t="shared" si="40"/>
        <v>0</v>
      </c>
      <c r="I344" s="98">
        <f t="shared" si="41"/>
        <v>0</v>
      </c>
    </row>
    <row r="345" spans="1:9" ht="12.75">
      <c r="A345" s="96"/>
      <c r="B345" s="137"/>
      <c r="D345" s="97"/>
      <c r="E345" s="98"/>
      <c r="F345" s="98">
        <f t="shared" si="42"/>
        <v>0</v>
      </c>
      <c r="G345" s="98">
        <f t="shared" si="43"/>
        <v>0</v>
      </c>
      <c r="H345" s="98">
        <f t="shared" si="40"/>
        <v>0</v>
      </c>
      <c r="I345" s="98">
        <f t="shared" si="41"/>
        <v>0</v>
      </c>
    </row>
    <row r="346" spans="1:9" ht="12.75">
      <c r="A346" s="96"/>
      <c r="B346" s="137"/>
      <c r="D346" s="97"/>
      <c r="E346" s="98"/>
      <c r="F346" s="98">
        <f t="shared" si="42"/>
        <v>0</v>
      </c>
      <c r="G346" s="98">
        <f t="shared" si="43"/>
        <v>0</v>
      </c>
      <c r="H346" s="98">
        <f t="shared" si="40"/>
        <v>0</v>
      </c>
      <c r="I346" s="98">
        <f t="shared" si="41"/>
        <v>0</v>
      </c>
    </row>
    <row r="347" spans="1:9" ht="12.75">
      <c r="A347" s="96"/>
      <c r="B347" s="137"/>
      <c r="D347" s="97"/>
      <c r="E347" s="98"/>
      <c r="F347" s="98">
        <f t="shared" si="42"/>
        <v>0</v>
      </c>
      <c r="G347" s="98">
        <f t="shared" si="43"/>
        <v>0</v>
      </c>
      <c r="H347" s="98">
        <f t="shared" si="40"/>
        <v>0</v>
      </c>
      <c r="I347" s="98">
        <f t="shared" si="41"/>
        <v>0</v>
      </c>
    </row>
    <row r="348" spans="1:9" ht="12.75">
      <c r="A348" s="96"/>
      <c r="B348" s="137"/>
      <c r="D348" s="97"/>
      <c r="E348" s="98"/>
      <c r="F348" s="98">
        <f t="shared" si="42"/>
        <v>0</v>
      </c>
      <c r="G348" s="98">
        <f t="shared" si="43"/>
        <v>0</v>
      </c>
      <c r="H348" s="98">
        <f t="shared" si="40"/>
        <v>0</v>
      </c>
      <c r="I348" s="98">
        <f t="shared" si="41"/>
        <v>0</v>
      </c>
    </row>
    <row r="349" spans="1:9" ht="12.75">
      <c r="A349" s="96"/>
      <c r="B349" s="137"/>
      <c r="D349" s="97"/>
      <c r="E349" s="98"/>
      <c r="F349" s="98">
        <f t="shared" si="42"/>
        <v>0</v>
      </c>
      <c r="G349" s="98">
        <f t="shared" si="43"/>
        <v>0</v>
      </c>
      <c r="H349" s="98">
        <f t="shared" si="40"/>
        <v>0</v>
      </c>
      <c r="I349" s="98">
        <f t="shared" si="41"/>
        <v>0</v>
      </c>
    </row>
    <row r="350" spans="1:9" ht="12.75">
      <c r="A350" s="96"/>
      <c r="B350" s="137"/>
      <c r="D350" s="97"/>
      <c r="E350" s="98"/>
      <c r="F350" s="98">
        <f t="shared" si="42"/>
        <v>0</v>
      </c>
      <c r="G350" s="98">
        <f t="shared" si="43"/>
        <v>0</v>
      </c>
      <c r="H350" s="98">
        <f t="shared" si="40"/>
        <v>0</v>
      </c>
      <c r="I350" s="98">
        <f t="shared" si="41"/>
        <v>0</v>
      </c>
    </row>
    <row r="351" spans="1:9" ht="12.75">
      <c r="A351" s="96"/>
      <c r="B351" s="137"/>
      <c r="D351" s="97"/>
      <c r="E351" s="98"/>
      <c r="F351" s="98">
        <f t="shared" si="42"/>
        <v>0</v>
      </c>
      <c r="G351" s="98">
        <f t="shared" si="43"/>
        <v>0</v>
      </c>
      <c r="H351" s="98">
        <f t="shared" si="40"/>
        <v>0</v>
      </c>
      <c r="I351" s="98">
        <f t="shared" si="41"/>
        <v>0</v>
      </c>
    </row>
    <row r="352" spans="1:9" ht="12.75">
      <c r="A352" s="96"/>
      <c r="B352" s="137"/>
      <c r="D352" s="97"/>
      <c r="E352" s="98"/>
      <c r="F352" s="98">
        <f t="shared" si="42"/>
        <v>0</v>
      </c>
      <c r="G352" s="98">
        <f t="shared" si="43"/>
        <v>0</v>
      </c>
      <c r="H352" s="98">
        <f t="shared" si="40"/>
        <v>0</v>
      </c>
      <c r="I352" s="98">
        <f t="shared" si="41"/>
        <v>0</v>
      </c>
    </row>
    <row r="353" spans="1:9" ht="12.75">
      <c r="A353" s="96"/>
      <c r="B353" s="137"/>
      <c r="D353" s="97"/>
      <c r="E353" s="98"/>
      <c r="F353" s="98">
        <f t="shared" si="42"/>
        <v>0</v>
      </c>
      <c r="G353" s="98">
        <f t="shared" si="43"/>
        <v>0</v>
      </c>
      <c r="H353" s="98">
        <f t="shared" si="40"/>
        <v>0</v>
      </c>
      <c r="I353" s="98">
        <f t="shared" si="41"/>
        <v>0</v>
      </c>
    </row>
    <row r="354" spans="1:9" ht="12.75">
      <c r="A354" s="96"/>
      <c r="B354" s="137"/>
      <c r="D354" s="97"/>
      <c r="E354" s="98"/>
      <c r="F354" s="98">
        <f t="shared" si="42"/>
        <v>0</v>
      </c>
      <c r="G354" s="98">
        <f t="shared" si="43"/>
        <v>0</v>
      </c>
      <c r="H354" s="98">
        <f t="shared" si="40"/>
        <v>0</v>
      </c>
      <c r="I354" s="98">
        <f t="shared" si="41"/>
        <v>0</v>
      </c>
    </row>
    <row r="355" spans="1:9" ht="12.75">
      <c r="A355" s="96"/>
      <c r="B355" s="137"/>
      <c r="D355" s="97"/>
      <c r="E355" s="98"/>
      <c r="F355" s="98">
        <f t="shared" si="42"/>
        <v>0</v>
      </c>
      <c r="G355" s="98">
        <f t="shared" si="43"/>
        <v>0</v>
      </c>
      <c r="H355" s="98">
        <f t="shared" si="40"/>
        <v>0</v>
      </c>
      <c r="I355" s="98">
        <f t="shared" si="41"/>
        <v>0</v>
      </c>
    </row>
    <row r="356" spans="1:9" ht="12.75">
      <c r="A356" s="96"/>
      <c r="B356" s="137"/>
      <c r="D356" s="97"/>
      <c r="E356" s="98"/>
      <c r="F356" s="98">
        <f t="shared" si="42"/>
        <v>0</v>
      </c>
      <c r="G356" s="98">
        <f t="shared" si="43"/>
        <v>0</v>
      </c>
      <c r="H356" s="98">
        <f t="shared" si="40"/>
        <v>0</v>
      </c>
      <c r="I356" s="98">
        <f t="shared" si="41"/>
        <v>0</v>
      </c>
    </row>
    <row r="357" spans="1:9" ht="12.75">
      <c r="A357" s="96"/>
      <c r="B357" s="137"/>
      <c r="D357" s="97"/>
      <c r="E357" s="98"/>
      <c r="F357" s="98">
        <f t="shared" si="42"/>
        <v>0</v>
      </c>
      <c r="G357" s="98">
        <f t="shared" si="43"/>
        <v>0</v>
      </c>
      <c r="H357" s="98">
        <f t="shared" si="40"/>
        <v>0</v>
      </c>
      <c r="I357" s="98">
        <f t="shared" si="41"/>
        <v>0</v>
      </c>
    </row>
    <row r="358" spans="1:9" ht="12.75">
      <c r="A358" s="96"/>
      <c r="B358" s="137"/>
      <c r="D358" s="97"/>
      <c r="E358" s="98"/>
      <c r="F358" s="98">
        <f t="shared" si="42"/>
        <v>0</v>
      </c>
      <c r="G358" s="98">
        <f t="shared" si="43"/>
        <v>0</v>
      </c>
      <c r="H358" s="98">
        <f t="shared" si="40"/>
        <v>0</v>
      </c>
      <c r="I358" s="98">
        <f t="shared" si="41"/>
        <v>0</v>
      </c>
    </row>
    <row r="359" spans="1:9" ht="12.75">
      <c r="A359" s="96"/>
      <c r="B359" s="137"/>
      <c r="D359" s="97"/>
      <c r="E359" s="98"/>
      <c r="F359" s="98">
        <f t="shared" si="42"/>
        <v>0</v>
      </c>
      <c r="G359" s="98">
        <f t="shared" si="43"/>
        <v>0</v>
      </c>
      <c r="H359" s="98">
        <f t="shared" si="40"/>
        <v>0</v>
      </c>
      <c r="I359" s="98">
        <f t="shared" si="41"/>
        <v>0</v>
      </c>
    </row>
    <row r="360" spans="1:9" ht="12.75">
      <c r="A360" s="96"/>
      <c r="B360" s="137"/>
      <c r="D360" s="97"/>
      <c r="E360" s="98"/>
      <c r="F360" s="98">
        <f t="shared" si="42"/>
        <v>0</v>
      </c>
      <c r="G360" s="98">
        <f t="shared" si="43"/>
        <v>0</v>
      </c>
      <c r="H360" s="98">
        <f t="shared" si="40"/>
        <v>0</v>
      </c>
      <c r="I360" s="98">
        <f t="shared" si="41"/>
        <v>0</v>
      </c>
    </row>
    <row r="361" spans="1:9" ht="12.75">
      <c r="A361" s="96"/>
      <c r="B361" s="137" t="s">
        <v>54</v>
      </c>
      <c r="D361" s="97"/>
      <c r="E361" s="98"/>
      <c r="F361" s="98">
        <f t="shared" si="42"/>
        <v>0</v>
      </c>
      <c r="G361" s="98">
        <f t="shared" si="43"/>
        <v>0</v>
      </c>
      <c r="H361" s="98">
        <f t="shared" si="40"/>
        <v>0</v>
      </c>
      <c r="I361" s="98">
        <f t="shared" si="41"/>
        <v>0</v>
      </c>
    </row>
    <row r="362" spans="1:9" ht="12.75">
      <c r="A362" s="96"/>
      <c r="B362" s="137"/>
      <c r="D362" s="97"/>
      <c r="E362" s="98"/>
      <c r="F362" s="98">
        <f t="shared" si="42"/>
        <v>0</v>
      </c>
      <c r="G362" s="98">
        <f t="shared" si="43"/>
        <v>0</v>
      </c>
      <c r="H362" s="98">
        <f t="shared" si="40"/>
        <v>0</v>
      </c>
      <c r="I362" s="98">
        <f t="shared" si="41"/>
        <v>0</v>
      </c>
    </row>
    <row r="363" spans="1:9" ht="12.75">
      <c r="A363" s="96"/>
      <c r="B363" s="137"/>
      <c r="D363" s="97"/>
      <c r="E363" s="98"/>
      <c r="F363" s="98">
        <f t="shared" si="42"/>
        <v>0</v>
      </c>
      <c r="G363" s="98">
        <f t="shared" si="43"/>
        <v>0</v>
      </c>
      <c r="H363" s="98">
        <f t="shared" si="40"/>
        <v>0</v>
      </c>
      <c r="I363" s="98">
        <f t="shared" si="41"/>
        <v>0</v>
      </c>
    </row>
    <row r="364" spans="1:9" ht="12.75">
      <c r="A364" s="96"/>
      <c r="B364" s="137"/>
      <c r="D364" s="97"/>
      <c r="E364" s="98"/>
      <c r="F364" s="98">
        <f t="shared" si="42"/>
        <v>0</v>
      </c>
      <c r="G364" s="98">
        <f t="shared" si="43"/>
        <v>0</v>
      </c>
      <c r="H364" s="98">
        <f t="shared" si="40"/>
        <v>0</v>
      </c>
      <c r="I364" s="98">
        <f t="shared" si="41"/>
        <v>0</v>
      </c>
    </row>
    <row r="365" spans="1:9" ht="12.75">
      <c r="A365" s="96"/>
      <c r="B365" s="137"/>
      <c r="D365" s="97"/>
      <c r="E365" s="98"/>
      <c r="F365" s="98">
        <f t="shared" si="42"/>
        <v>0</v>
      </c>
      <c r="G365" s="98">
        <f t="shared" si="43"/>
        <v>0</v>
      </c>
      <c r="H365" s="98">
        <f t="shared" si="40"/>
        <v>0</v>
      </c>
      <c r="I365" s="98">
        <f t="shared" si="41"/>
        <v>0</v>
      </c>
    </row>
    <row r="366" spans="1:9" ht="12.75">
      <c r="A366" s="96"/>
      <c r="B366" s="137"/>
      <c r="D366" s="97"/>
      <c r="E366" s="98"/>
      <c r="F366" s="98">
        <f t="shared" si="42"/>
        <v>0</v>
      </c>
      <c r="G366" s="98">
        <f t="shared" si="43"/>
        <v>0</v>
      </c>
      <c r="H366" s="98">
        <f t="shared" si="40"/>
        <v>0</v>
      </c>
      <c r="I366" s="98">
        <f t="shared" si="41"/>
        <v>0</v>
      </c>
    </row>
    <row r="367" spans="1:9" ht="12.75">
      <c r="A367" s="99"/>
      <c r="B367" s="138"/>
      <c r="C367" s="100"/>
      <c r="D367" s="101"/>
      <c r="E367" s="101"/>
      <c r="F367" s="134">
        <f t="shared" si="42"/>
        <v>0</v>
      </c>
      <c r="G367" s="134">
        <f t="shared" si="43"/>
        <v>0</v>
      </c>
      <c r="H367" s="98">
        <f t="shared" si="40"/>
        <v>0</v>
      </c>
      <c r="I367" s="134">
        <f t="shared" si="41"/>
        <v>0</v>
      </c>
    </row>
    <row r="368" spans="1:9" ht="18">
      <c r="A368" s="102"/>
      <c r="B368" s="139"/>
      <c r="D368" s="103"/>
      <c r="E368" s="140" t="s">
        <v>0</v>
      </c>
      <c r="F368" s="98"/>
      <c r="G368" s="98"/>
      <c r="H368" s="104"/>
      <c r="I368" s="116">
        <f>SUM(I341:I367)</f>
        <v>118.21475249999999</v>
      </c>
    </row>
    <row r="371" spans="1:9" ht="14.25">
      <c r="A371" s="165" t="s">
        <v>84</v>
      </c>
      <c r="B371" s="166" t="s">
        <v>85</v>
      </c>
      <c r="C371" s="167" t="s">
        <v>48</v>
      </c>
      <c r="D371" s="166" t="s">
        <v>49</v>
      </c>
      <c r="E371" s="166" t="s">
        <v>50</v>
      </c>
      <c r="F371" s="129" t="s">
        <v>51</v>
      </c>
      <c r="G371" s="129" t="s">
        <v>52</v>
      </c>
      <c r="H371" s="129" t="s">
        <v>81</v>
      </c>
      <c r="I371" s="167" t="s">
        <v>53</v>
      </c>
    </row>
    <row r="372" spans="1:9" ht="14.25">
      <c r="A372" s="165"/>
      <c r="B372" s="166"/>
      <c r="C372" s="168"/>
      <c r="D372" s="169"/>
      <c r="E372" s="169"/>
      <c r="F372" s="130">
        <v>0.05</v>
      </c>
      <c r="G372" s="131">
        <v>0.09975</v>
      </c>
      <c r="H372" s="132">
        <v>0.5</v>
      </c>
      <c r="I372" s="168"/>
    </row>
    <row r="373" spans="1:9" ht="28.5">
      <c r="A373" s="133" t="s">
        <v>58</v>
      </c>
      <c r="B373" s="136"/>
      <c r="C373" s="92"/>
      <c r="D373" s="93"/>
      <c r="E373" s="93"/>
      <c r="F373" s="94"/>
      <c r="G373" s="95"/>
      <c r="H373" s="95"/>
      <c r="I373" s="92"/>
    </row>
    <row r="374" spans="1:9" ht="12.75">
      <c r="A374" s="96"/>
      <c r="B374" s="137">
        <v>1</v>
      </c>
      <c r="C374" t="s">
        <v>55</v>
      </c>
      <c r="D374" s="97"/>
      <c r="E374" s="98">
        <v>9.99</v>
      </c>
      <c r="F374" s="98">
        <f>E374*$F$9</f>
        <v>0.49950000000000006</v>
      </c>
      <c r="G374" s="98">
        <f>E374*$G$9</f>
        <v>0.9965025000000001</v>
      </c>
      <c r="H374" s="98">
        <f aca="true" t="shared" si="44" ref="H374:H400">(F374+G374)*50%</f>
        <v>0.7480012500000001</v>
      </c>
      <c r="I374" s="98">
        <f aca="true" t="shared" si="45" ref="I374:I400">E374+H374</f>
        <v>10.73800125</v>
      </c>
    </row>
    <row r="375" spans="1:9" ht="12.75">
      <c r="A375" s="96"/>
      <c r="B375" s="137">
        <v>2</v>
      </c>
      <c r="C375" t="s">
        <v>56</v>
      </c>
      <c r="D375" s="97"/>
      <c r="E375" s="98">
        <v>99.99</v>
      </c>
      <c r="F375" s="98">
        <f aca="true" t="shared" si="46" ref="F375:F400">E375*$F$9</f>
        <v>4.9995</v>
      </c>
      <c r="G375" s="98">
        <f aca="true" t="shared" si="47" ref="G375:G400">E375*$G$9</f>
        <v>9.9740025</v>
      </c>
      <c r="H375" s="98">
        <f t="shared" si="44"/>
        <v>7.486751249999999</v>
      </c>
      <c r="I375" s="98">
        <f t="shared" si="45"/>
        <v>107.47675124999999</v>
      </c>
    </row>
    <row r="376" spans="1:9" ht="12.75">
      <c r="A376" s="96"/>
      <c r="B376" s="137">
        <v>3</v>
      </c>
      <c r="C376" t="s">
        <v>57</v>
      </c>
      <c r="D376" s="97"/>
      <c r="E376" s="98"/>
      <c r="F376" s="98">
        <f t="shared" si="46"/>
        <v>0</v>
      </c>
      <c r="G376" s="98">
        <f t="shared" si="47"/>
        <v>0</v>
      </c>
      <c r="H376" s="98">
        <f t="shared" si="44"/>
        <v>0</v>
      </c>
      <c r="I376" s="98">
        <f t="shared" si="45"/>
        <v>0</v>
      </c>
    </row>
    <row r="377" spans="1:9" ht="12.75">
      <c r="A377" s="96"/>
      <c r="B377" s="137"/>
      <c r="D377" s="97"/>
      <c r="E377" s="98"/>
      <c r="F377" s="98">
        <f t="shared" si="46"/>
        <v>0</v>
      </c>
      <c r="G377" s="98">
        <f t="shared" si="47"/>
        <v>0</v>
      </c>
      <c r="H377" s="98">
        <f t="shared" si="44"/>
        <v>0</v>
      </c>
      <c r="I377" s="98">
        <f t="shared" si="45"/>
        <v>0</v>
      </c>
    </row>
    <row r="378" spans="1:9" ht="12.75">
      <c r="A378" s="96"/>
      <c r="B378" s="137"/>
      <c r="D378" s="97"/>
      <c r="E378" s="98"/>
      <c r="F378" s="98">
        <f t="shared" si="46"/>
        <v>0</v>
      </c>
      <c r="G378" s="98">
        <f t="shared" si="47"/>
        <v>0</v>
      </c>
      <c r="H378" s="98">
        <f t="shared" si="44"/>
        <v>0</v>
      </c>
      <c r="I378" s="98">
        <f t="shared" si="45"/>
        <v>0</v>
      </c>
    </row>
    <row r="379" spans="1:9" ht="12.75">
      <c r="A379" s="96"/>
      <c r="B379" s="137"/>
      <c r="D379" s="97"/>
      <c r="E379" s="98"/>
      <c r="F379" s="98">
        <f t="shared" si="46"/>
        <v>0</v>
      </c>
      <c r="G379" s="98">
        <f t="shared" si="47"/>
        <v>0</v>
      </c>
      <c r="H379" s="98">
        <f t="shared" si="44"/>
        <v>0</v>
      </c>
      <c r="I379" s="98">
        <f t="shared" si="45"/>
        <v>0</v>
      </c>
    </row>
    <row r="380" spans="1:9" ht="12.75">
      <c r="A380" s="96"/>
      <c r="B380" s="137"/>
      <c r="D380" s="97"/>
      <c r="E380" s="98"/>
      <c r="F380" s="98">
        <f t="shared" si="46"/>
        <v>0</v>
      </c>
      <c r="G380" s="98">
        <f t="shared" si="47"/>
        <v>0</v>
      </c>
      <c r="H380" s="98">
        <f t="shared" si="44"/>
        <v>0</v>
      </c>
      <c r="I380" s="98">
        <f t="shared" si="45"/>
        <v>0</v>
      </c>
    </row>
    <row r="381" spans="1:9" ht="12.75">
      <c r="A381" s="96"/>
      <c r="B381" s="137"/>
      <c r="D381" s="97"/>
      <c r="E381" s="98"/>
      <c r="F381" s="98">
        <f t="shared" si="46"/>
        <v>0</v>
      </c>
      <c r="G381" s="98">
        <f t="shared" si="47"/>
        <v>0</v>
      </c>
      <c r="H381" s="98">
        <f t="shared" si="44"/>
        <v>0</v>
      </c>
      <c r="I381" s="98">
        <f t="shared" si="45"/>
        <v>0</v>
      </c>
    </row>
    <row r="382" spans="1:9" ht="12.75">
      <c r="A382" s="96"/>
      <c r="B382" s="137"/>
      <c r="D382" s="97"/>
      <c r="E382" s="98"/>
      <c r="F382" s="98">
        <f t="shared" si="46"/>
        <v>0</v>
      </c>
      <c r="G382" s="98">
        <f t="shared" si="47"/>
        <v>0</v>
      </c>
      <c r="H382" s="98">
        <f t="shared" si="44"/>
        <v>0</v>
      </c>
      <c r="I382" s="98">
        <f t="shared" si="45"/>
        <v>0</v>
      </c>
    </row>
    <row r="383" spans="1:9" ht="12.75">
      <c r="A383" s="96"/>
      <c r="B383" s="137"/>
      <c r="D383" s="97"/>
      <c r="E383" s="98"/>
      <c r="F383" s="98">
        <f t="shared" si="46"/>
        <v>0</v>
      </c>
      <c r="G383" s="98">
        <f t="shared" si="47"/>
        <v>0</v>
      </c>
      <c r="H383" s="98">
        <f t="shared" si="44"/>
        <v>0</v>
      </c>
      <c r="I383" s="98">
        <f t="shared" si="45"/>
        <v>0</v>
      </c>
    </row>
    <row r="384" spans="1:9" ht="12.75">
      <c r="A384" s="96"/>
      <c r="B384" s="137"/>
      <c r="D384" s="97"/>
      <c r="E384" s="98"/>
      <c r="F384" s="98">
        <f t="shared" si="46"/>
        <v>0</v>
      </c>
      <c r="G384" s="98">
        <f t="shared" si="47"/>
        <v>0</v>
      </c>
      <c r="H384" s="98">
        <f t="shared" si="44"/>
        <v>0</v>
      </c>
      <c r="I384" s="98">
        <f t="shared" si="45"/>
        <v>0</v>
      </c>
    </row>
    <row r="385" spans="1:9" ht="12.75">
      <c r="A385" s="96"/>
      <c r="B385" s="137"/>
      <c r="D385" s="97"/>
      <c r="E385" s="98"/>
      <c r="F385" s="98">
        <f t="shared" si="46"/>
        <v>0</v>
      </c>
      <c r="G385" s="98">
        <f t="shared" si="47"/>
        <v>0</v>
      </c>
      <c r="H385" s="98">
        <f t="shared" si="44"/>
        <v>0</v>
      </c>
      <c r="I385" s="98">
        <f t="shared" si="45"/>
        <v>0</v>
      </c>
    </row>
    <row r="386" spans="1:9" ht="12.75">
      <c r="A386" s="96"/>
      <c r="B386" s="137"/>
      <c r="D386" s="97"/>
      <c r="E386" s="98"/>
      <c r="F386" s="98">
        <f t="shared" si="46"/>
        <v>0</v>
      </c>
      <c r="G386" s="98">
        <f t="shared" si="47"/>
        <v>0</v>
      </c>
      <c r="H386" s="98">
        <f t="shared" si="44"/>
        <v>0</v>
      </c>
      <c r="I386" s="98">
        <f t="shared" si="45"/>
        <v>0</v>
      </c>
    </row>
    <row r="387" spans="1:9" ht="12.75">
      <c r="A387" s="96"/>
      <c r="B387" s="137"/>
      <c r="D387" s="97"/>
      <c r="E387" s="98"/>
      <c r="F387" s="98">
        <f t="shared" si="46"/>
        <v>0</v>
      </c>
      <c r="G387" s="98">
        <f t="shared" si="47"/>
        <v>0</v>
      </c>
      <c r="H387" s="98">
        <f t="shared" si="44"/>
        <v>0</v>
      </c>
      <c r="I387" s="98">
        <f t="shared" si="45"/>
        <v>0</v>
      </c>
    </row>
    <row r="388" spans="1:9" ht="12.75">
      <c r="A388" s="96"/>
      <c r="B388" s="137"/>
      <c r="D388" s="97"/>
      <c r="E388" s="98"/>
      <c r="F388" s="98">
        <f t="shared" si="46"/>
        <v>0</v>
      </c>
      <c r="G388" s="98">
        <f t="shared" si="47"/>
        <v>0</v>
      </c>
      <c r="H388" s="98">
        <f t="shared" si="44"/>
        <v>0</v>
      </c>
      <c r="I388" s="98">
        <f t="shared" si="45"/>
        <v>0</v>
      </c>
    </row>
    <row r="389" spans="1:9" ht="12.75">
      <c r="A389" s="96"/>
      <c r="B389" s="137"/>
      <c r="D389" s="97"/>
      <c r="E389" s="98"/>
      <c r="F389" s="98">
        <f t="shared" si="46"/>
        <v>0</v>
      </c>
      <c r="G389" s="98">
        <f t="shared" si="47"/>
        <v>0</v>
      </c>
      <c r="H389" s="98">
        <f t="shared" si="44"/>
        <v>0</v>
      </c>
      <c r="I389" s="98">
        <f t="shared" si="45"/>
        <v>0</v>
      </c>
    </row>
    <row r="390" spans="1:9" ht="12.75">
      <c r="A390" s="96"/>
      <c r="B390" s="137"/>
      <c r="D390" s="97"/>
      <c r="E390" s="98"/>
      <c r="F390" s="98">
        <f t="shared" si="46"/>
        <v>0</v>
      </c>
      <c r="G390" s="98">
        <f t="shared" si="47"/>
        <v>0</v>
      </c>
      <c r="H390" s="98">
        <f t="shared" si="44"/>
        <v>0</v>
      </c>
      <c r="I390" s="98">
        <f t="shared" si="45"/>
        <v>0</v>
      </c>
    </row>
    <row r="391" spans="1:9" ht="12.75">
      <c r="A391" s="96"/>
      <c r="B391" s="137"/>
      <c r="D391" s="97"/>
      <c r="E391" s="98"/>
      <c r="F391" s="98">
        <f t="shared" si="46"/>
        <v>0</v>
      </c>
      <c r="G391" s="98">
        <f t="shared" si="47"/>
        <v>0</v>
      </c>
      <c r="H391" s="98">
        <f t="shared" si="44"/>
        <v>0</v>
      </c>
      <c r="I391" s="98">
        <f t="shared" si="45"/>
        <v>0</v>
      </c>
    </row>
    <row r="392" spans="1:9" ht="12.75">
      <c r="A392" s="96"/>
      <c r="B392" s="137"/>
      <c r="D392" s="97"/>
      <c r="E392" s="98"/>
      <c r="F392" s="98">
        <f t="shared" si="46"/>
        <v>0</v>
      </c>
      <c r="G392" s="98">
        <f t="shared" si="47"/>
        <v>0</v>
      </c>
      <c r="H392" s="98">
        <f t="shared" si="44"/>
        <v>0</v>
      </c>
      <c r="I392" s="98">
        <f t="shared" si="45"/>
        <v>0</v>
      </c>
    </row>
    <row r="393" spans="1:9" ht="12.75">
      <c r="A393" s="96"/>
      <c r="B393" s="137"/>
      <c r="D393" s="97"/>
      <c r="E393" s="98"/>
      <c r="F393" s="98">
        <f t="shared" si="46"/>
        <v>0</v>
      </c>
      <c r="G393" s="98">
        <f t="shared" si="47"/>
        <v>0</v>
      </c>
      <c r="H393" s="98">
        <f t="shared" si="44"/>
        <v>0</v>
      </c>
      <c r="I393" s="98">
        <f t="shared" si="45"/>
        <v>0</v>
      </c>
    </row>
    <row r="394" spans="1:9" ht="12.75">
      <c r="A394" s="96"/>
      <c r="B394" s="137" t="s">
        <v>54</v>
      </c>
      <c r="D394" s="97"/>
      <c r="E394" s="98"/>
      <c r="F394" s="98">
        <f t="shared" si="46"/>
        <v>0</v>
      </c>
      <c r="G394" s="98">
        <f t="shared" si="47"/>
        <v>0</v>
      </c>
      <c r="H394" s="98">
        <f t="shared" si="44"/>
        <v>0</v>
      </c>
      <c r="I394" s="98">
        <f t="shared" si="45"/>
        <v>0</v>
      </c>
    </row>
    <row r="395" spans="1:9" ht="12.75">
      <c r="A395" s="96"/>
      <c r="B395" s="137"/>
      <c r="D395" s="97"/>
      <c r="E395" s="98"/>
      <c r="F395" s="98">
        <f t="shared" si="46"/>
        <v>0</v>
      </c>
      <c r="G395" s="98">
        <f t="shared" si="47"/>
        <v>0</v>
      </c>
      <c r="H395" s="98">
        <f t="shared" si="44"/>
        <v>0</v>
      </c>
      <c r="I395" s="98">
        <f t="shared" si="45"/>
        <v>0</v>
      </c>
    </row>
    <row r="396" spans="1:9" ht="12.75">
      <c r="A396" s="96"/>
      <c r="B396" s="137"/>
      <c r="D396" s="97"/>
      <c r="E396" s="98"/>
      <c r="F396" s="98">
        <f t="shared" si="46"/>
        <v>0</v>
      </c>
      <c r="G396" s="98">
        <f t="shared" si="47"/>
        <v>0</v>
      </c>
      <c r="H396" s="98">
        <f t="shared" si="44"/>
        <v>0</v>
      </c>
      <c r="I396" s="98">
        <f t="shared" si="45"/>
        <v>0</v>
      </c>
    </row>
    <row r="397" spans="1:9" ht="12.75">
      <c r="A397" s="96"/>
      <c r="B397" s="137"/>
      <c r="D397" s="97"/>
      <c r="E397" s="98"/>
      <c r="F397" s="98">
        <f t="shared" si="46"/>
        <v>0</v>
      </c>
      <c r="G397" s="98">
        <f t="shared" si="47"/>
        <v>0</v>
      </c>
      <c r="H397" s="98">
        <f t="shared" si="44"/>
        <v>0</v>
      </c>
      <c r="I397" s="98">
        <f t="shared" si="45"/>
        <v>0</v>
      </c>
    </row>
    <row r="398" spans="1:9" ht="12.75">
      <c r="A398" s="96"/>
      <c r="B398" s="137"/>
      <c r="D398" s="97"/>
      <c r="E398" s="98"/>
      <c r="F398" s="98">
        <f t="shared" si="46"/>
        <v>0</v>
      </c>
      <c r="G398" s="98">
        <f t="shared" si="47"/>
        <v>0</v>
      </c>
      <c r="H398" s="98">
        <f t="shared" si="44"/>
        <v>0</v>
      </c>
      <c r="I398" s="98">
        <f t="shared" si="45"/>
        <v>0</v>
      </c>
    </row>
    <row r="399" spans="1:9" ht="12.75">
      <c r="A399" s="96"/>
      <c r="B399" s="137"/>
      <c r="D399" s="97"/>
      <c r="E399" s="98"/>
      <c r="F399" s="98">
        <f t="shared" si="46"/>
        <v>0</v>
      </c>
      <c r="G399" s="98">
        <f t="shared" si="47"/>
        <v>0</v>
      </c>
      <c r="H399" s="98">
        <f t="shared" si="44"/>
        <v>0</v>
      </c>
      <c r="I399" s="98">
        <f t="shared" si="45"/>
        <v>0</v>
      </c>
    </row>
    <row r="400" spans="1:9" ht="12.75">
      <c r="A400" s="99"/>
      <c r="B400" s="138"/>
      <c r="C400" s="100"/>
      <c r="D400" s="101"/>
      <c r="E400" s="101"/>
      <c r="F400" s="134">
        <f t="shared" si="46"/>
        <v>0</v>
      </c>
      <c r="G400" s="134">
        <f t="shared" si="47"/>
        <v>0</v>
      </c>
      <c r="H400" s="98">
        <f t="shared" si="44"/>
        <v>0</v>
      </c>
      <c r="I400" s="134">
        <f t="shared" si="45"/>
        <v>0</v>
      </c>
    </row>
    <row r="401" spans="1:9" ht="18">
      <c r="A401" s="102"/>
      <c r="B401" s="139"/>
      <c r="D401" s="103"/>
      <c r="E401" s="140" t="s">
        <v>0</v>
      </c>
      <c r="F401" s="98"/>
      <c r="G401" s="98"/>
      <c r="H401" s="104"/>
      <c r="I401" s="116">
        <f>SUM(I374:I400)</f>
        <v>118.21475249999999</v>
      </c>
    </row>
  </sheetData>
  <sheetProtection/>
  <mergeCells count="72">
    <mergeCell ref="A8:A9"/>
    <mergeCell ref="C8:C9"/>
    <mergeCell ref="D8:D9"/>
    <mergeCell ref="E8:E9"/>
    <mergeCell ref="I8:I9"/>
    <mergeCell ref="B8:B9"/>
    <mergeCell ref="A41:A42"/>
    <mergeCell ref="B41:B42"/>
    <mergeCell ref="C41:C42"/>
    <mergeCell ref="D41:D42"/>
    <mergeCell ref="E41:E42"/>
    <mergeCell ref="I41:I42"/>
    <mergeCell ref="A74:A75"/>
    <mergeCell ref="B74:B75"/>
    <mergeCell ref="C74:C75"/>
    <mergeCell ref="D74:D75"/>
    <mergeCell ref="E74:E75"/>
    <mergeCell ref="I74:I75"/>
    <mergeCell ref="A107:A108"/>
    <mergeCell ref="B107:B108"/>
    <mergeCell ref="C107:C108"/>
    <mergeCell ref="D107:D108"/>
    <mergeCell ref="E107:E108"/>
    <mergeCell ref="I107:I108"/>
    <mergeCell ref="A140:A141"/>
    <mergeCell ref="B140:B141"/>
    <mergeCell ref="C140:C141"/>
    <mergeCell ref="D140:D141"/>
    <mergeCell ref="E140:E141"/>
    <mergeCell ref="I140:I141"/>
    <mergeCell ref="A173:A174"/>
    <mergeCell ref="B173:B174"/>
    <mergeCell ref="C173:C174"/>
    <mergeCell ref="D173:D174"/>
    <mergeCell ref="E173:E174"/>
    <mergeCell ref="I173:I174"/>
    <mergeCell ref="A206:A207"/>
    <mergeCell ref="B206:B207"/>
    <mergeCell ref="C206:C207"/>
    <mergeCell ref="D206:D207"/>
    <mergeCell ref="E206:E207"/>
    <mergeCell ref="I206:I207"/>
    <mergeCell ref="A239:A240"/>
    <mergeCell ref="B239:B240"/>
    <mergeCell ref="C239:C240"/>
    <mergeCell ref="D239:D240"/>
    <mergeCell ref="E239:E240"/>
    <mergeCell ref="I239:I240"/>
    <mergeCell ref="A272:A273"/>
    <mergeCell ref="B272:B273"/>
    <mergeCell ref="C272:C273"/>
    <mergeCell ref="D272:D273"/>
    <mergeCell ref="E272:E273"/>
    <mergeCell ref="I272:I273"/>
    <mergeCell ref="A305:A306"/>
    <mergeCell ref="B305:B306"/>
    <mergeCell ref="C305:C306"/>
    <mergeCell ref="D305:D306"/>
    <mergeCell ref="E305:E306"/>
    <mergeCell ref="I305:I306"/>
    <mergeCell ref="A338:A339"/>
    <mergeCell ref="B338:B339"/>
    <mergeCell ref="C338:C339"/>
    <mergeCell ref="D338:D339"/>
    <mergeCell ref="E338:E339"/>
    <mergeCell ref="I338:I339"/>
    <mergeCell ref="A371:A372"/>
    <mergeCell ref="B371:B372"/>
    <mergeCell ref="C371:C372"/>
    <mergeCell ref="D371:D372"/>
    <mergeCell ref="E371:E372"/>
    <mergeCell ref="I371:I37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59" sqref="A59:H82"/>
    </sheetView>
  </sheetViews>
  <sheetFormatPr defaultColWidth="11.421875" defaultRowHeight="12.75"/>
  <cols>
    <col min="3" max="3" width="25.421875" style="0" customWidth="1"/>
    <col min="4" max="4" width="13.7109375" style="0" customWidth="1"/>
    <col min="5" max="5" width="16.00390625" style="0" customWidth="1"/>
    <col min="7" max="7" width="13.421875" style="0" customWidth="1"/>
    <col min="8" max="8" width="28.7109375" style="0" customWidth="1"/>
  </cols>
  <sheetData>
    <row r="1" ht="12.75">
      <c r="A1" s="149" t="s">
        <v>89</v>
      </c>
    </row>
    <row r="2" ht="12.75">
      <c r="A2" s="149" t="s">
        <v>94</v>
      </c>
    </row>
    <row r="3" ht="12.75">
      <c r="A3" s="105" t="s">
        <v>70</v>
      </c>
    </row>
    <row r="4" ht="12.75">
      <c r="A4" s="105" t="s">
        <v>91</v>
      </c>
    </row>
    <row r="5" ht="12.75">
      <c r="A5" s="105" t="s">
        <v>71</v>
      </c>
    </row>
    <row r="6" ht="12.75">
      <c r="A6" s="105"/>
    </row>
    <row r="7" ht="12.75">
      <c r="A7" s="109" t="s">
        <v>95</v>
      </c>
    </row>
    <row r="8" spans="1:8" ht="13.5" thickBot="1">
      <c r="A8" s="107" t="s">
        <v>72</v>
      </c>
      <c r="C8" s="150" t="s">
        <v>73</v>
      </c>
      <c r="D8" s="150" t="s">
        <v>74</v>
      </c>
      <c r="E8" s="150" t="s">
        <v>75</v>
      </c>
      <c r="F8" s="150" t="s">
        <v>76</v>
      </c>
      <c r="G8" s="150" t="s">
        <v>79</v>
      </c>
      <c r="H8" s="150" t="s">
        <v>80</v>
      </c>
    </row>
    <row r="9" spans="3:8" ht="12.75">
      <c r="C9" s="114"/>
      <c r="D9" s="114"/>
      <c r="E9" s="114"/>
      <c r="F9" s="114"/>
      <c r="G9" s="114"/>
      <c r="H9" s="113">
        <f>F9*G9*50</f>
        <v>0</v>
      </c>
    </row>
    <row r="10" spans="3:8" ht="12.75">
      <c r="C10" s="111" t="s">
        <v>77</v>
      </c>
      <c r="D10" s="112">
        <v>44286</v>
      </c>
      <c r="E10" s="111" t="s">
        <v>78</v>
      </c>
      <c r="F10" s="110">
        <v>2</v>
      </c>
      <c r="G10" s="110">
        <v>3</v>
      </c>
      <c r="H10" s="113">
        <f>F10*G10*50</f>
        <v>300</v>
      </c>
    </row>
    <row r="11" spans="3:8" ht="12.75">
      <c r="C11" s="110"/>
      <c r="D11" s="110"/>
      <c r="E11" s="110"/>
      <c r="F11" s="110"/>
      <c r="G11" s="110"/>
      <c r="H11" s="113">
        <f aca="true" t="shared" si="0" ref="H11:H29">F11*G11*50</f>
        <v>0</v>
      </c>
    </row>
    <row r="12" spans="3:8" ht="12.75">
      <c r="C12" s="110"/>
      <c r="D12" s="110"/>
      <c r="E12" s="110"/>
      <c r="F12" s="110"/>
      <c r="G12" s="110"/>
      <c r="H12" s="113">
        <f t="shared" si="0"/>
        <v>0</v>
      </c>
    </row>
    <row r="13" spans="3:8" ht="12.75">
      <c r="C13" s="110"/>
      <c r="D13" s="110"/>
      <c r="E13" s="110"/>
      <c r="F13" s="110"/>
      <c r="G13" s="110"/>
      <c r="H13" s="113">
        <f t="shared" si="0"/>
        <v>0</v>
      </c>
    </row>
    <row r="14" spans="3:8" ht="12.75">
      <c r="C14" s="110"/>
      <c r="D14" s="110"/>
      <c r="E14" s="110"/>
      <c r="F14" s="110"/>
      <c r="G14" s="110"/>
      <c r="H14" s="113">
        <f t="shared" si="0"/>
        <v>0</v>
      </c>
    </row>
    <row r="15" spans="3:8" ht="12.75">
      <c r="C15" s="110"/>
      <c r="D15" s="110"/>
      <c r="E15" s="110"/>
      <c r="F15" s="110"/>
      <c r="G15" s="110"/>
      <c r="H15" s="113">
        <f t="shared" si="0"/>
        <v>0</v>
      </c>
    </row>
    <row r="16" spans="3:8" ht="12.75">
      <c r="C16" s="110"/>
      <c r="D16" s="110"/>
      <c r="E16" s="110"/>
      <c r="F16" s="110"/>
      <c r="G16" s="110"/>
      <c r="H16" s="113">
        <f t="shared" si="0"/>
        <v>0</v>
      </c>
    </row>
    <row r="17" spans="3:8" ht="12.75">
      <c r="C17" s="110"/>
      <c r="D17" s="110"/>
      <c r="E17" s="110"/>
      <c r="F17" s="110"/>
      <c r="G17" s="110"/>
      <c r="H17" s="113">
        <f t="shared" si="0"/>
        <v>0</v>
      </c>
    </row>
    <row r="18" spans="3:8" ht="12.75">
      <c r="C18" s="110"/>
      <c r="D18" s="110"/>
      <c r="E18" s="110"/>
      <c r="F18" s="110"/>
      <c r="G18" s="110"/>
      <c r="H18" s="113">
        <f t="shared" si="0"/>
        <v>0</v>
      </c>
    </row>
    <row r="19" spans="3:8" ht="12.75">
      <c r="C19" s="110"/>
      <c r="D19" s="110"/>
      <c r="E19" s="110"/>
      <c r="F19" s="110"/>
      <c r="G19" s="110"/>
      <c r="H19" s="113">
        <f t="shared" si="0"/>
        <v>0</v>
      </c>
    </row>
    <row r="20" spans="3:8" ht="12.75">
      <c r="C20" s="110"/>
      <c r="D20" s="110"/>
      <c r="E20" s="110"/>
      <c r="F20" s="110"/>
      <c r="G20" s="110"/>
      <c r="H20" s="113">
        <f t="shared" si="0"/>
        <v>0</v>
      </c>
    </row>
    <row r="21" spans="3:8" ht="12.75">
      <c r="C21" s="110"/>
      <c r="D21" s="110"/>
      <c r="E21" s="110"/>
      <c r="F21" s="110"/>
      <c r="G21" s="110"/>
      <c r="H21" s="113">
        <f t="shared" si="0"/>
        <v>0</v>
      </c>
    </row>
    <row r="22" spans="3:8" ht="12.75">
      <c r="C22" s="110"/>
      <c r="D22" s="110"/>
      <c r="E22" s="110"/>
      <c r="F22" s="110"/>
      <c r="G22" s="110"/>
      <c r="H22" s="113">
        <f t="shared" si="0"/>
        <v>0</v>
      </c>
    </row>
    <row r="23" spans="3:8" ht="12.75">
      <c r="C23" s="110"/>
      <c r="D23" s="110"/>
      <c r="E23" s="110"/>
      <c r="F23" s="110"/>
      <c r="G23" s="110"/>
      <c r="H23" s="113">
        <f t="shared" si="0"/>
        <v>0</v>
      </c>
    </row>
    <row r="24" spans="3:8" ht="12.75">
      <c r="C24" s="110"/>
      <c r="D24" s="110"/>
      <c r="E24" s="110"/>
      <c r="F24" s="110"/>
      <c r="G24" s="110"/>
      <c r="H24" s="113">
        <f t="shared" si="0"/>
        <v>0</v>
      </c>
    </row>
    <row r="25" spans="3:8" ht="12.75">
      <c r="C25" s="110"/>
      <c r="D25" s="110"/>
      <c r="E25" s="110"/>
      <c r="F25" s="110"/>
      <c r="G25" s="110"/>
      <c r="H25" s="113">
        <f t="shared" si="0"/>
        <v>0</v>
      </c>
    </row>
    <row r="26" spans="3:8" ht="12.75">
      <c r="C26" s="110"/>
      <c r="D26" s="110"/>
      <c r="E26" s="110"/>
      <c r="F26" s="110"/>
      <c r="G26" s="110"/>
      <c r="H26" s="113">
        <f t="shared" si="0"/>
        <v>0</v>
      </c>
    </row>
    <row r="27" spans="3:8" ht="12.75">
      <c r="C27" s="110"/>
      <c r="D27" s="110"/>
      <c r="E27" s="110"/>
      <c r="F27" s="110"/>
      <c r="G27" s="110"/>
      <c r="H27" s="113">
        <f t="shared" si="0"/>
        <v>0</v>
      </c>
    </row>
    <row r="28" spans="3:8" ht="12.75">
      <c r="C28" s="110"/>
      <c r="D28" s="110"/>
      <c r="E28" s="110"/>
      <c r="F28" s="110"/>
      <c r="G28" s="110"/>
      <c r="H28" s="113">
        <f t="shared" si="0"/>
        <v>0</v>
      </c>
    </row>
    <row r="29" spans="3:8" ht="13.5" thickBot="1">
      <c r="C29" s="110"/>
      <c r="D29" s="110"/>
      <c r="E29" s="110"/>
      <c r="F29" s="110"/>
      <c r="G29" s="110"/>
      <c r="H29" s="113">
        <f t="shared" si="0"/>
        <v>0</v>
      </c>
    </row>
    <row r="30" spans="3:8" ht="12.75">
      <c r="C30" s="170" t="s">
        <v>82</v>
      </c>
      <c r="D30" s="171"/>
      <c r="E30" s="171"/>
      <c r="F30" s="171"/>
      <c r="G30" s="172"/>
      <c r="H30" s="115">
        <f>SUM(H10:H29)</f>
        <v>300</v>
      </c>
    </row>
    <row r="33" ht="12.75">
      <c r="A33" s="109" t="s">
        <v>95</v>
      </c>
    </row>
    <row r="34" spans="1:8" ht="13.5" thickBot="1">
      <c r="A34" s="107" t="s">
        <v>72</v>
      </c>
      <c r="C34" s="150" t="s">
        <v>73</v>
      </c>
      <c r="D34" s="150" t="s">
        <v>74</v>
      </c>
      <c r="E34" s="150" t="s">
        <v>75</v>
      </c>
      <c r="F34" s="150" t="s">
        <v>76</v>
      </c>
      <c r="G34" s="150" t="s">
        <v>79</v>
      </c>
      <c r="H34" s="150" t="s">
        <v>80</v>
      </c>
    </row>
    <row r="35" spans="3:8" ht="12.75">
      <c r="C35" s="114"/>
      <c r="D35" s="114"/>
      <c r="E35" s="114"/>
      <c r="F35" s="114"/>
      <c r="G35" s="114"/>
      <c r="H35" s="113">
        <f>F35*G35*50</f>
        <v>0</v>
      </c>
    </row>
    <row r="36" spans="3:8" ht="12.75">
      <c r="C36" s="111" t="s">
        <v>77</v>
      </c>
      <c r="D36" s="112">
        <v>44286</v>
      </c>
      <c r="E36" s="111" t="s">
        <v>78</v>
      </c>
      <c r="F36" s="110">
        <v>2</v>
      </c>
      <c r="G36" s="110">
        <v>3</v>
      </c>
      <c r="H36" s="113">
        <f>F36*G36*50</f>
        <v>300</v>
      </c>
    </row>
    <row r="37" spans="3:8" ht="12.75">
      <c r="C37" s="110"/>
      <c r="D37" s="110"/>
      <c r="E37" s="110"/>
      <c r="F37" s="110"/>
      <c r="G37" s="110"/>
      <c r="H37" s="113">
        <f aca="true" t="shared" si="1" ref="H37:H55">F37*G37*50</f>
        <v>0</v>
      </c>
    </row>
    <row r="38" spans="3:8" ht="12.75">
      <c r="C38" s="110"/>
      <c r="D38" s="110"/>
      <c r="E38" s="110"/>
      <c r="F38" s="110"/>
      <c r="G38" s="110"/>
      <c r="H38" s="113">
        <f t="shared" si="1"/>
        <v>0</v>
      </c>
    </row>
    <row r="39" spans="3:8" ht="12.75">
      <c r="C39" s="110"/>
      <c r="D39" s="110"/>
      <c r="E39" s="110"/>
      <c r="F39" s="110"/>
      <c r="G39" s="110"/>
      <c r="H39" s="113">
        <f t="shared" si="1"/>
        <v>0</v>
      </c>
    </row>
    <row r="40" spans="3:8" ht="12.75">
      <c r="C40" s="110"/>
      <c r="D40" s="110"/>
      <c r="E40" s="110"/>
      <c r="F40" s="110"/>
      <c r="G40" s="110"/>
      <c r="H40" s="113">
        <f t="shared" si="1"/>
        <v>0</v>
      </c>
    </row>
    <row r="41" spans="3:8" ht="12.75">
      <c r="C41" s="110"/>
      <c r="D41" s="110"/>
      <c r="E41" s="110"/>
      <c r="F41" s="110"/>
      <c r="G41" s="110"/>
      <c r="H41" s="113">
        <f t="shared" si="1"/>
        <v>0</v>
      </c>
    </row>
    <row r="42" spans="3:8" ht="12.75">
      <c r="C42" s="110"/>
      <c r="D42" s="110"/>
      <c r="E42" s="110"/>
      <c r="F42" s="110"/>
      <c r="G42" s="110"/>
      <c r="H42" s="113">
        <f t="shared" si="1"/>
        <v>0</v>
      </c>
    </row>
    <row r="43" spans="3:8" ht="12.75">
      <c r="C43" s="110"/>
      <c r="D43" s="110"/>
      <c r="E43" s="110"/>
      <c r="F43" s="110"/>
      <c r="G43" s="110"/>
      <c r="H43" s="113">
        <f t="shared" si="1"/>
        <v>0</v>
      </c>
    </row>
    <row r="44" spans="3:8" ht="12.75">
      <c r="C44" s="110"/>
      <c r="D44" s="110"/>
      <c r="E44" s="110"/>
      <c r="F44" s="110"/>
      <c r="G44" s="110"/>
      <c r="H44" s="113">
        <f t="shared" si="1"/>
        <v>0</v>
      </c>
    </row>
    <row r="45" spans="3:8" ht="12.75">
      <c r="C45" s="110"/>
      <c r="D45" s="110"/>
      <c r="E45" s="110"/>
      <c r="F45" s="110"/>
      <c r="G45" s="110"/>
      <c r="H45" s="113">
        <f t="shared" si="1"/>
        <v>0</v>
      </c>
    </row>
    <row r="46" spans="3:8" ht="12.75">
      <c r="C46" s="110"/>
      <c r="D46" s="110"/>
      <c r="E46" s="110"/>
      <c r="F46" s="110"/>
      <c r="G46" s="110"/>
      <c r="H46" s="113">
        <f t="shared" si="1"/>
        <v>0</v>
      </c>
    </row>
    <row r="47" spans="3:8" ht="12.75">
      <c r="C47" s="110"/>
      <c r="D47" s="110"/>
      <c r="E47" s="110"/>
      <c r="F47" s="110"/>
      <c r="G47" s="110"/>
      <c r="H47" s="113">
        <f t="shared" si="1"/>
        <v>0</v>
      </c>
    </row>
    <row r="48" spans="3:8" ht="12.75">
      <c r="C48" s="110"/>
      <c r="D48" s="110"/>
      <c r="E48" s="110"/>
      <c r="F48" s="110"/>
      <c r="G48" s="110"/>
      <c r="H48" s="113">
        <f t="shared" si="1"/>
        <v>0</v>
      </c>
    </row>
    <row r="49" spans="3:8" ht="12.75">
      <c r="C49" s="110"/>
      <c r="D49" s="110"/>
      <c r="E49" s="110"/>
      <c r="F49" s="110"/>
      <c r="G49" s="110"/>
      <c r="H49" s="113">
        <f t="shared" si="1"/>
        <v>0</v>
      </c>
    </row>
    <row r="50" spans="3:8" ht="12.75">
      <c r="C50" s="110"/>
      <c r="D50" s="110"/>
      <c r="E50" s="110"/>
      <c r="F50" s="110"/>
      <c r="G50" s="110"/>
      <c r="H50" s="113">
        <f t="shared" si="1"/>
        <v>0</v>
      </c>
    </row>
    <row r="51" spans="3:8" ht="12.75">
      <c r="C51" s="110"/>
      <c r="D51" s="110"/>
      <c r="E51" s="110"/>
      <c r="F51" s="110"/>
      <c r="G51" s="110"/>
      <c r="H51" s="113">
        <f t="shared" si="1"/>
        <v>0</v>
      </c>
    </row>
    <row r="52" spans="3:8" ht="12.75">
      <c r="C52" s="110"/>
      <c r="D52" s="110"/>
      <c r="E52" s="110"/>
      <c r="F52" s="110"/>
      <c r="G52" s="110"/>
      <c r="H52" s="113">
        <f t="shared" si="1"/>
        <v>0</v>
      </c>
    </row>
    <row r="53" spans="3:8" ht="12.75">
      <c r="C53" s="110"/>
      <c r="D53" s="110"/>
      <c r="E53" s="110"/>
      <c r="F53" s="110"/>
      <c r="G53" s="110"/>
      <c r="H53" s="113">
        <f t="shared" si="1"/>
        <v>0</v>
      </c>
    </row>
    <row r="54" spans="3:8" ht="12.75">
      <c r="C54" s="110"/>
      <c r="D54" s="110"/>
      <c r="E54" s="110"/>
      <c r="F54" s="110"/>
      <c r="G54" s="110"/>
      <c r="H54" s="113">
        <f t="shared" si="1"/>
        <v>0</v>
      </c>
    </row>
    <row r="55" spans="3:8" ht="13.5" thickBot="1">
      <c r="C55" s="110"/>
      <c r="D55" s="110"/>
      <c r="E55" s="110"/>
      <c r="F55" s="110"/>
      <c r="G55" s="110"/>
      <c r="H55" s="113">
        <f t="shared" si="1"/>
        <v>0</v>
      </c>
    </row>
    <row r="56" spans="3:8" ht="12.75">
      <c r="C56" s="170" t="s">
        <v>82</v>
      </c>
      <c r="D56" s="171"/>
      <c r="E56" s="171"/>
      <c r="F56" s="171"/>
      <c r="G56" s="172"/>
      <c r="H56" s="115">
        <f>SUM(H36:H55)</f>
        <v>300</v>
      </c>
    </row>
    <row r="59" ht="12.75">
      <c r="A59" s="109" t="s">
        <v>95</v>
      </c>
    </row>
    <row r="60" spans="1:8" ht="13.5" thickBot="1">
      <c r="A60" s="107" t="s">
        <v>72</v>
      </c>
      <c r="C60" s="150" t="s">
        <v>73</v>
      </c>
      <c r="D60" s="150" t="s">
        <v>74</v>
      </c>
      <c r="E60" s="150" t="s">
        <v>75</v>
      </c>
      <c r="F60" s="150" t="s">
        <v>76</v>
      </c>
      <c r="G60" s="150" t="s">
        <v>79</v>
      </c>
      <c r="H60" s="150" t="s">
        <v>80</v>
      </c>
    </row>
    <row r="61" spans="3:8" ht="12.75">
      <c r="C61" s="114"/>
      <c r="D61" s="114"/>
      <c r="E61" s="114"/>
      <c r="F61" s="114"/>
      <c r="G61" s="114"/>
      <c r="H61" s="113">
        <f>F61*G61*50</f>
        <v>0</v>
      </c>
    </row>
    <row r="62" spans="3:8" ht="12.75">
      <c r="C62" s="111" t="s">
        <v>77</v>
      </c>
      <c r="D62" s="112">
        <v>44286</v>
      </c>
      <c r="E62" s="111" t="s">
        <v>78</v>
      </c>
      <c r="F62" s="110">
        <v>2</v>
      </c>
      <c r="G62" s="110">
        <v>3</v>
      </c>
      <c r="H62" s="113">
        <f>F62*G62*50</f>
        <v>300</v>
      </c>
    </row>
    <row r="63" spans="3:8" ht="12.75">
      <c r="C63" s="110"/>
      <c r="D63" s="110"/>
      <c r="E63" s="110"/>
      <c r="F63" s="110"/>
      <c r="G63" s="110"/>
      <c r="H63" s="113">
        <f aca="true" t="shared" si="2" ref="H63:H81">F63*G63*50</f>
        <v>0</v>
      </c>
    </row>
    <row r="64" spans="3:8" ht="12.75">
      <c r="C64" s="110"/>
      <c r="D64" s="110"/>
      <c r="E64" s="110"/>
      <c r="F64" s="110"/>
      <c r="G64" s="110"/>
      <c r="H64" s="113">
        <f t="shared" si="2"/>
        <v>0</v>
      </c>
    </row>
    <row r="65" spans="3:8" ht="12.75">
      <c r="C65" s="110"/>
      <c r="D65" s="110"/>
      <c r="E65" s="110"/>
      <c r="F65" s="110"/>
      <c r="G65" s="110"/>
      <c r="H65" s="113">
        <f t="shared" si="2"/>
        <v>0</v>
      </c>
    </row>
    <row r="66" spans="3:8" ht="12.75">
      <c r="C66" s="110"/>
      <c r="D66" s="110"/>
      <c r="E66" s="110"/>
      <c r="F66" s="110"/>
      <c r="G66" s="110"/>
      <c r="H66" s="113">
        <f t="shared" si="2"/>
        <v>0</v>
      </c>
    </row>
    <row r="67" spans="3:8" ht="12.75">
      <c r="C67" s="110"/>
      <c r="D67" s="110"/>
      <c r="E67" s="110"/>
      <c r="F67" s="110"/>
      <c r="G67" s="110"/>
      <c r="H67" s="113">
        <f t="shared" si="2"/>
        <v>0</v>
      </c>
    </row>
    <row r="68" spans="3:8" ht="12.75">
      <c r="C68" s="110"/>
      <c r="D68" s="110"/>
      <c r="E68" s="110"/>
      <c r="F68" s="110"/>
      <c r="G68" s="110"/>
      <c r="H68" s="113">
        <f t="shared" si="2"/>
        <v>0</v>
      </c>
    </row>
    <row r="69" spans="3:8" ht="12.75">
      <c r="C69" s="110"/>
      <c r="D69" s="110"/>
      <c r="E69" s="110"/>
      <c r="F69" s="110"/>
      <c r="G69" s="110"/>
      <c r="H69" s="113">
        <f t="shared" si="2"/>
        <v>0</v>
      </c>
    </row>
    <row r="70" spans="3:8" ht="12.75">
      <c r="C70" s="110"/>
      <c r="D70" s="110"/>
      <c r="E70" s="110"/>
      <c r="F70" s="110"/>
      <c r="G70" s="110"/>
      <c r="H70" s="113">
        <f t="shared" si="2"/>
        <v>0</v>
      </c>
    </row>
    <row r="71" spans="3:8" ht="12.75">
      <c r="C71" s="110"/>
      <c r="D71" s="110"/>
      <c r="E71" s="110"/>
      <c r="F71" s="110"/>
      <c r="G71" s="110"/>
      <c r="H71" s="113">
        <f t="shared" si="2"/>
        <v>0</v>
      </c>
    </row>
    <row r="72" spans="3:8" ht="12.75">
      <c r="C72" s="110"/>
      <c r="D72" s="110"/>
      <c r="E72" s="110"/>
      <c r="F72" s="110"/>
      <c r="G72" s="110"/>
      <c r="H72" s="113">
        <f t="shared" si="2"/>
        <v>0</v>
      </c>
    </row>
    <row r="73" spans="3:8" ht="12.75">
      <c r="C73" s="110"/>
      <c r="D73" s="110"/>
      <c r="E73" s="110"/>
      <c r="F73" s="110"/>
      <c r="G73" s="110"/>
      <c r="H73" s="113">
        <f t="shared" si="2"/>
        <v>0</v>
      </c>
    </row>
    <row r="74" spans="3:8" ht="12.75">
      <c r="C74" s="110"/>
      <c r="D74" s="110"/>
      <c r="E74" s="110"/>
      <c r="F74" s="110"/>
      <c r="G74" s="110"/>
      <c r="H74" s="113">
        <f t="shared" si="2"/>
        <v>0</v>
      </c>
    </row>
    <row r="75" spans="3:8" ht="12.75">
      <c r="C75" s="110"/>
      <c r="D75" s="110"/>
      <c r="E75" s="110"/>
      <c r="F75" s="110"/>
      <c r="G75" s="110"/>
      <c r="H75" s="113">
        <f t="shared" si="2"/>
        <v>0</v>
      </c>
    </row>
    <row r="76" spans="3:8" ht="12.75">
      <c r="C76" s="110"/>
      <c r="D76" s="110"/>
      <c r="E76" s="110"/>
      <c r="F76" s="110"/>
      <c r="G76" s="110"/>
      <c r="H76" s="113">
        <f t="shared" si="2"/>
        <v>0</v>
      </c>
    </row>
    <row r="77" spans="3:8" ht="12.75">
      <c r="C77" s="110"/>
      <c r="D77" s="110"/>
      <c r="E77" s="110"/>
      <c r="F77" s="110"/>
      <c r="G77" s="110"/>
      <c r="H77" s="113">
        <f t="shared" si="2"/>
        <v>0</v>
      </c>
    </row>
    <row r="78" spans="3:8" ht="12.75">
      <c r="C78" s="110"/>
      <c r="D78" s="110"/>
      <c r="E78" s="110"/>
      <c r="F78" s="110"/>
      <c r="G78" s="110"/>
      <c r="H78" s="113">
        <f t="shared" si="2"/>
        <v>0</v>
      </c>
    </row>
    <row r="79" spans="3:8" ht="12.75">
      <c r="C79" s="110"/>
      <c r="D79" s="110"/>
      <c r="E79" s="110"/>
      <c r="F79" s="110"/>
      <c r="G79" s="110"/>
      <c r="H79" s="113">
        <f t="shared" si="2"/>
        <v>0</v>
      </c>
    </row>
    <row r="80" spans="3:8" ht="12.75">
      <c r="C80" s="110"/>
      <c r="D80" s="110"/>
      <c r="E80" s="110"/>
      <c r="F80" s="110"/>
      <c r="G80" s="110"/>
      <c r="H80" s="113">
        <f t="shared" si="2"/>
        <v>0</v>
      </c>
    </row>
    <row r="81" spans="3:8" ht="13.5" thickBot="1">
      <c r="C81" s="110"/>
      <c r="D81" s="110"/>
      <c r="E81" s="110"/>
      <c r="F81" s="110"/>
      <c r="G81" s="110"/>
      <c r="H81" s="113">
        <f t="shared" si="2"/>
        <v>0</v>
      </c>
    </row>
    <row r="82" spans="3:8" ht="12.75">
      <c r="C82" s="170" t="s">
        <v>82</v>
      </c>
      <c r="D82" s="171"/>
      <c r="E82" s="171"/>
      <c r="F82" s="171"/>
      <c r="G82" s="172"/>
      <c r="H82" s="115">
        <f>SUM(H62:H81)</f>
        <v>300</v>
      </c>
    </row>
  </sheetData>
  <sheetProtection/>
  <mergeCells count="3">
    <mergeCell ref="C30:G30"/>
    <mergeCell ref="C56:G56"/>
    <mergeCell ref="C82:G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C.S. Portneuf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Melanie Lafreniere</cp:lastModifiedBy>
  <cp:lastPrinted>2021-06-17T16:12:11Z</cp:lastPrinted>
  <dcterms:created xsi:type="dcterms:W3CDTF">2006-11-27T19:44:54Z</dcterms:created>
  <dcterms:modified xsi:type="dcterms:W3CDTF">2022-03-17T15:39:13Z</dcterms:modified>
  <cp:category/>
  <cp:version/>
  <cp:contentType/>
  <cp:contentStatus/>
</cp:coreProperties>
</file>